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11214\OneDrive\Рабочий стол\Галерея\"/>
    </mc:Choice>
  </mc:AlternateContent>
  <xr:revisionPtr revIDLastSave="0" documentId="13_ncr:1_{A86BFCA2-2E92-4A4C-A19C-A666694A5D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Взрослое меню" sheetId="1" r:id="rId1"/>
    <sheet name="Детское меню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" i="1" l="1"/>
  <c r="F24" i="2"/>
  <c r="G24" i="2"/>
  <c r="G95" i="1"/>
  <c r="G47" i="1"/>
  <c r="G48" i="1"/>
  <c r="F22" i="2"/>
  <c r="G22" i="2"/>
  <c r="G28" i="2"/>
  <c r="G29" i="2"/>
  <c r="G27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3" i="2"/>
  <c r="G25" i="2"/>
  <c r="G8" i="2"/>
  <c r="F19" i="2"/>
  <c r="F20" i="2"/>
  <c r="F21" i="2"/>
  <c r="F23" i="2"/>
  <c r="F25" i="2"/>
  <c r="F27" i="2"/>
  <c r="F28" i="2"/>
  <c r="F29" i="2"/>
  <c r="F17" i="2"/>
  <c r="F18" i="2"/>
  <c r="F16" i="2"/>
  <c r="F15" i="2"/>
  <c r="F14" i="2"/>
  <c r="F13" i="2"/>
  <c r="F12" i="2"/>
  <c r="F11" i="2"/>
  <c r="F10" i="2"/>
  <c r="F9" i="2"/>
  <c r="F8" i="2"/>
  <c r="F9" i="1"/>
  <c r="F10" i="1"/>
  <c r="F11" i="1"/>
  <c r="F12" i="1"/>
  <c r="F13" i="1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7" i="1"/>
  <c r="F38" i="1"/>
  <c r="F39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7" i="1"/>
  <c r="F68" i="1"/>
  <c r="F69" i="1"/>
  <c r="F70" i="1"/>
  <c r="F72" i="1"/>
  <c r="F73" i="1"/>
  <c r="F74" i="1"/>
  <c r="F76" i="1"/>
  <c r="F78" i="1"/>
  <c r="F79" i="1"/>
  <c r="F80" i="1"/>
  <c r="F81" i="1"/>
  <c r="F82" i="1"/>
  <c r="F83" i="1"/>
  <c r="F85" i="1"/>
  <c r="F87" i="1"/>
  <c r="F88" i="1"/>
  <c r="F89" i="1"/>
  <c r="F90" i="1"/>
  <c r="F91" i="1"/>
  <c r="F92" i="1"/>
  <c r="F93" i="1"/>
  <c r="F8" i="1"/>
  <c r="G68" i="1"/>
  <c r="G66" i="1" s="1"/>
  <c r="G67" i="1"/>
  <c r="G49" i="1"/>
  <c r="G46" i="1"/>
  <c r="G45" i="1"/>
  <c r="G7" i="2" l="1"/>
  <c r="G31" i="2" s="1"/>
  <c r="F31" i="2" s="1"/>
  <c r="G26" i="2"/>
  <c r="B30" i="2"/>
  <c r="B31" i="2" s="1"/>
  <c r="B33" i="2" s="1"/>
  <c r="C35" i="2" s="1"/>
  <c r="B94" i="1"/>
  <c r="G93" i="1"/>
  <c r="G92" i="1"/>
  <c r="G91" i="1"/>
  <c r="G90" i="1"/>
  <c r="G89" i="1"/>
  <c r="G88" i="1"/>
  <c r="G87" i="1"/>
  <c r="G85" i="1"/>
  <c r="G84" i="1" s="1"/>
  <c r="B84" i="1" s="1"/>
  <c r="G83" i="1"/>
  <c r="G82" i="1"/>
  <c r="G81" i="1"/>
  <c r="G80" i="1"/>
  <c r="G79" i="1"/>
  <c r="G78" i="1"/>
  <c r="G76" i="1"/>
  <c r="G74" i="1"/>
  <c r="G73" i="1"/>
  <c r="G72" i="1"/>
  <c r="G70" i="1"/>
  <c r="G69" i="1"/>
  <c r="G65" i="1"/>
  <c r="G64" i="1"/>
  <c r="G63" i="1"/>
  <c r="G62" i="1"/>
  <c r="G61" i="1"/>
  <c r="G60" i="1"/>
  <c r="G59" i="1"/>
  <c r="G58" i="1"/>
  <c r="G57" i="1"/>
  <c r="G56" i="1"/>
  <c r="G54" i="1"/>
  <c r="G53" i="1"/>
  <c r="G52" i="1"/>
  <c r="G51" i="1"/>
  <c r="G50" i="1"/>
  <c r="G44" i="1"/>
  <c r="G43" i="1"/>
  <c r="G42" i="1"/>
  <c r="G41" i="1"/>
  <c r="G40" i="1"/>
  <c r="G39" i="1"/>
  <c r="G38" i="1"/>
  <c r="G37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B7" i="2" l="1"/>
  <c r="G32" i="2"/>
  <c r="F32" i="2" s="1"/>
  <c r="B26" i="2"/>
  <c r="F33" i="2"/>
  <c r="G77" i="1"/>
  <c r="B77" i="1" s="1"/>
  <c r="G71" i="1"/>
  <c r="B71" i="1" s="1"/>
  <c r="G75" i="1"/>
  <c r="B75" i="1" s="1"/>
  <c r="B66" i="1"/>
  <c r="G86" i="1"/>
  <c r="G96" i="1" s="1"/>
  <c r="F96" i="1" s="1"/>
  <c r="B47" i="1"/>
  <c r="G36" i="1"/>
  <c r="B36" i="1" s="1"/>
  <c r="G55" i="1"/>
  <c r="B55" i="1" s="1"/>
  <c r="B86" i="1" l="1"/>
  <c r="G20" i="1"/>
  <c r="G19" i="1" s="1"/>
  <c r="B19" i="1" l="1"/>
  <c r="F95" i="1"/>
  <c r="B95" i="1"/>
  <c r="B97" i="1" s="1"/>
  <c r="F97" i="1"/>
</calcChain>
</file>

<file path=xl/sharedStrings.xml><?xml version="1.0" encoding="utf-8"?>
<sst xmlns="http://schemas.openxmlformats.org/spreadsheetml/2006/main" count="201" uniqueCount="148">
  <si>
    <t>Дата:</t>
  </si>
  <si>
    <t>комментарии менеджера</t>
  </si>
  <si>
    <t>Вид мероприятия:</t>
  </si>
  <si>
    <t>меню составлено из расчета, что мы рассаживаем гостей на _____- х круглых столах по ______ персон, при такой рассадки, гости будут направлены в одну сторону- например на сцену</t>
  </si>
  <si>
    <t>Кол-во гостей:</t>
  </si>
  <si>
    <t>Заказчик/тел:</t>
  </si>
  <si>
    <t>Сбор гостей:</t>
  </si>
  <si>
    <t>Наименование</t>
  </si>
  <si>
    <t>Выход гр</t>
  </si>
  <si>
    <t>Кол-во</t>
  </si>
  <si>
    <t>Цена</t>
  </si>
  <si>
    <t>Сумма</t>
  </si>
  <si>
    <t>Примечания от менеджера</t>
  </si>
  <si>
    <t>Welcome</t>
  </si>
  <si>
    <t>Welcome зону мы организуем в предназначенном для комфортного сбора гостей месте, с диванами</t>
  </si>
  <si>
    <t>ХОЛОДНЫЕ ЗАКУСКИ</t>
  </si>
  <si>
    <t>САЛАТЫ</t>
  </si>
  <si>
    <t>салаты 2в1 выставляем в середину стола, чтобы гости могли попробовать все виды, официант предлагает - раскладывает</t>
  </si>
  <si>
    <t>ГОРЯЧИЕ ЗАКУСКИ</t>
  </si>
  <si>
    <t>150</t>
  </si>
  <si>
    <t>горячие закуски мы выносим как правило в первые 40 минут после посадки гостей за столы</t>
  </si>
  <si>
    <t>100</t>
  </si>
  <si>
    <t>200</t>
  </si>
  <si>
    <t>ГОРЯЧИЕ БЛЮДА НА МАНГАЛЕ</t>
  </si>
  <si>
    <t>горячи блюда (шашлык) мы подаем с огнем в общем блюде , как ассорти в середину стола, официант расскладывает</t>
  </si>
  <si>
    <t>Люля кебаб из курицы</t>
  </si>
  <si>
    <t>Люля -кебаб из говядины и свинины</t>
  </si>
  <si>
    <t>Люля-кебаб из баранины</t>
  </si>
  <si>
    <t>Шашлык из курицы</t>
  </si>
  <si>
    <t>Шашлык из свиной шейки</t>
  </si>
  <si>
    <t>Каре ягненка</t>
  </si>
  <si>
    <t>Шашлык из мякоти баранины</t>
  </si>
  <si>
    <t>Шашлык из шампиньонов</t>
  </si>
  <si>
    <t>ГАРНИРЫ</t>
  </si>
  <si>
    <t>1000</t>
  </si>
  <si>
    <t>ВЫПЕЧКА</t>
  </si>
  <si>
    <t>СОУСА</t>
  </si>
  <si>
    <t>Ткемали</t>
  </si>
  <si>
    <t>Сацебели</t>
  </si>
  <si>
    <t>Аджика</t>
  </si>
  <si>
    <t>Наршараб</t>
  </si>
  <si>
    <t>Мацони с чесноком</t>
  </si>
  <si>
    <t>Тар-тар</t>
  </si>
  <si>
    <t xml:space="preserve">Ваза Фруктовая </t>
  </si>
  <si>
    <t>НАПИТКИ</t>
  </si>
  <si>
    <r>
      <rPr>
        <b/>
        <sz val="10"/>
        <color rgb="FF000000"/>
        <rFont val="Arial"/>
        <family val="2"/>
        <charset val="204"/>
      </rPr>
      <t xml:space="preserve">Минеральная вода </t>
    </r>
    <r>
      <rPr>
        <i/>
        <sz val="10"/>
        <color rgb="FF000000"/>
        <rFont val="Arial"/>
        <family val="2"/>
        <charset val="204"/>
      </rPr>
      <t>газ,б/г</t>
    </r>
  </si>
  <si>
    <t>Минеральная вода БОРЖОМИ</t>
  </si>
  <si>
    <t>Минеральная вода Джермук</t>
  </si>
  <si>
    <t>Сок в ассортименте</t>
  </si>
  <si>
    <t>Лимонад "Святой грааль"</t>
  </si>
  <si>
    <t>ЧАЙ КОФЕ БЕЗ ОГРАНИЧЕНИЯ</t>
  </si>
  <si>
    <t>ИТОГО МЕНЮ:</t>
  </si>
  <si>
    <t>РАССЧЕТ НА 1 ГОСТЯ:</t>
  </si>
  <si>
    <t>тут вы можете видеть все рассчеты- сумма на персону, выход (гр) блюд, напитков (мл)</t>
  </si>
  <si>
    <t>СЕРВИСНЫЙ СБОР:</t>
  </si>
  <si>
    <t>ВЫХОД ГР:</t>
  </si>
  <si>
    <t>ВЫХОД МЛ:</t>
  </si>
  <si>
    <t>СУММА:</t>
  </si>
  <si>
    <t>ИТОГО К ОПЛАТЕ:</t>
  </si>
  <si>
    <t>Картофель фри</t>
  </si>
  <si>
    <t>ПРЕДОПЛАТА</t>
  </si>
  <si>
    <t>Запеченный беби-картофель</t>
  </si>
  <si>
    <t xml:space="preserve">Кол-во столов: </t>
  </si>
  <si>
    <t>Зал:</t>
  </si>
  <si>
    <t>Аренда оборудования</t>
  </si>
  <si>
    <t>Тарталетка с икрой на сливочном масле</t>
  </si>
  <si>
    <t>Тарталетка с икрой на творожном крем-сыре</t>
  </si>
  <si>
    <t>1 шт</t>
  </si>
  <si>
    <t>Канапе с сырными шариками</t>
  </si>
  <si>
    <t>Канапе с ананасом и сыром Дор-блю</t>
  </si>
  <si>
    <t>Канапе с  огурцом, помидором и сыром Фета</t>
  </si>
  <si>
    <t>Канапе с ореховым сыром</t>
  </si>
  <si>
    <t>Канапе с креветкой и ананасом</t>
  </si>
  <si>
    <t>Канапе с карбонатом в/к, черри и оливкой</t>
  </si>
  <si>
    <t>2 шт</t>
  </si>
  <si>
    <t xml:space="preserve">Маслины, оливки </t>
  </si>
  <si>
    <r>
      <rPr>
        <b/>
        <sz val="10"/>
        <color rgb="FF000000"/>
        <rFont val="Arial"/>
        <family val="2"/>
        <charset val="204"/>
      </rPr>
      <t>Синьор Помидор</t>
    </r>
    <r>
      <rPr>
        <sz val="10"/>
        <color rgb="FF000000"/>
        <rFont val="Arial"/>
        <family val="2"/>
        <charset val="204"/>
      </rPr>
      <t xml:space="preserve"> (закуска из свежих помидоров с муссом из тёртого сыра, яйца, чеснока и майонеза с зеленью, маслинами и оливками, на листьях салата Лола-Росса) - 5 шт.</t>
    </r>
  </si>
  <si>
    <t>400</t>
  </si>
  <si>
    <t>90</t>
  </si>
  <si>
    <r>
      <rPr>
        <b/>
        <sz val="10"/>
        <color rgb="FF000000"/>
        <rFont val="Arial"/>
        <family val="2"/>
        <charset val="204"/>
      </rPr>
      <t xml:space="preserve">Лимонная нарезка </t>
    </r>
    <r>
      <rPr>
        <sz val="10"/>
        <color rgb="FF000000"/>
        <rFont val="Arial"/>
        <family val="2"/>
        <charset val="204"/>
      </rPr>
      <t>(тонко нарезанные дольки лимона)</t>
    </r>
  </si>
  <si>
    <r>
      <rPr>
        <b/>
        <sz val="10"/>
        <color rgb="FF000000"/>
        <rFont val="Arial"/>
        <family val="2"/>
        <charset val="204"/>
      </rPr>
      <t>Баклажаны по-восточному</t>
    </r>
    <r>
      <rPr>
        <sz val="10"/>
        <color rgb="FF000000"/>
        <rFont val="Arial"/>
        <family val="2"/>
        <charset val="204"/>
      </rPr>
      <t xml:space="preserve"> ( рулетики из баклажан с начинкой из сливочного и тертого сыра, тертого грецкого ореха, помидора, чеснока, майонеза, с зеленью</t>
    </r>
  </si>
  <si>
    <r>
      <rPr>
        <b/>
        <sz val="10"/>
        <color rgb="FF000000"/>
        <rFont val="Arial"/>
        <family val="2"/>
        <charset val="204"/>
      </rPr>
      <t>Грибочки из бочки</t>
    </r>
    <r>
      <rPr>
        <sz val="10"/>
        <color rgb="FF000000"/>
        <rFont val="Arial"/>
        <family val="2"/>
        <charset val="204"/>
      </rPr>
      <t xml:space="preserve"> ( ассорти из маринованных грибов с зеленым луком и зеленью, масло растительное)</t>
    </r>
  </si>
  <si>
    <r>
      <rPr>
        <b/>
        <sz val="10"/>
        <color rgb="FF000000"/>
        <rFont val="Arial"/>
        <family val="2"/>
        <charset val="204"/>
      </rPr>
      <t>Ассорти из солённых овощей</t>
    </r>
    <r>
      <rPr>
        <sz val="10"/>
        <color rgb="FF000000"/>
        <rFont val="Arial"/>
        <family val="2"/>
        <charset val="204"/>
      </rPr>
      <t xml:space="preserve"> (огурчики, помидоры , чеснок, черемша, капуста квашеная)</t>
    </r>
  </si>
  <si>
    <r>
      <rPr>
        <b/>
        <sz val="10"/>
        <color rgb="FF000000"/>
        <rFont val="Arial"/>
        <family val="2"/>
        <charset val="204"/>
      </rPr>
      <t>Ассорти кавказких сыров</t>
    </r>
    <r>
      <rPr>
        <sz val="10"/>
        <color rgb="FF000000"/>
        <rFont val="Arial"/>
        <family val="2"/>
        <charset val="204"/>
      </rPr>
      <t xml:space="preserve"> (  чанах, чечил,имеритинский, сулугуни, зелень)</t>
    </r>
  </si>
  <si>
    <r>
      <rPr>
        <b/>
        <sz val="10"/>
        <color rgb="FF000000"/>
        <rFont val="Arial"/>
        <family val="2"/>
        <charset val="204"/>
      </rPr>
      <t>Ассорти европейских сыров</t>
    </r>
    <r>
      <rPr>
        <sz val="10"/>
        <color rgb="FF000000"/>
        <rFont val="Arial"/>
        <family val="2"/>
        <charset val="204"/>
      </rPr>
      <t xml:space="preserve"> (Пармезан, Дор-Блю, Чеддер, Ореховый, Маасдам, виноград, мёд)</t>
    </r>
  </si>
  <si>
    <r>
      <rPr>
        <b/>
        <sz val="10"/>
        <color rgb="FF000000"/>
        <rFont val="Arial"/>
        <family val="2"/>
        <charset val="204"/>
      </rPr>
      <t>Ассорти мясное</t>
    </r>
    <r>
      <rPr>
        <sz val="10"/>
        <color rgb="FF000000"/>
        <rFont val="Arial"/>
        <family val="2"/>
        <charset val="204"/>
      </rPr>
      <t xml:space="preserve"> ( собственного приготовления  буженина, рулет куриный, говяжий язык, хрен, горчица, зелень)</t>
    </r>
  </si>
  <si>
    <r>
      <rPr>
        <b/>
        <sz val="10"/>
        <color rgb="FF000000"/>
        <rFont val="Arial"/>
        <family val="2"/>
        <charset val="204"/>
      </rPr>
      <t>Ассорти рыбное</t>
    </r>
    <r>
      <rPr>
        <sz val="10"/>
        <color rgb="FF000000"/>
        <rFont val="Arial"/>
        <family val="2"/>
        <charset val="204"/>
      </rPr>
      <t xml:space="preserve"> (сёмга сл/сол, палтус, масляная, лимон, оливки/маслины, зелень)</t>
    </r>
  </si>
  <si>
    <r>
      <rPr>
        <b/>
        <sz val="10"/>
        <color rgb="FF000000"/>
        <rFont val="Arial"/>
        <family val="2"/>
        <charset val="204"/>
      </rPr>
      <t>Семга слабосоленая</t>
    </r>
    <r>
      <rPr>
        <sz val="10"/>
        <color rgb="FF000000"/>
        <rFont val="Arial"/>
        <family val="2"/>
        <charset val="204"/>
      </rPr>
      <t xml:space="preserve"> (семга сл/сол. с долькой лимона и свежей зеленью)</t>
    </r>
  </si>
  <si>
    <r>
      <rPr>
        <b/>
        <sz val="10"/>
        <color rgb="FF000000"/>
        <rFont val="Arial"/>
        <family val="2"/>
        <charset val="204"/>
      </rPr>
      <t>Селёдочка под водочку</t>
    </r>
    <r>
      <rPr>
        <sz val="10"/>
        <color rgb="FF000000"/>
        <rFont val="Arial"/>
        <family val="2"/>
        <charset val="204"/>
      </rPr>
      <t xml:space="preserve">  (филе сельди,лук красный,картофель отварной, лимон, оливки/маслины, свежей зелень)</t>
    </r>
  </si>
  <si>
    <r>
      <rPr>
        <b/>
        <sz val="10"/>
        <color rgb="FF000000"/>
        <rFont val="Arial"/>
        <family val="2"/>
        <charset val="204"/>
      </rPr>
      <t>Роллы с цукини</t>
    </r>
    <r>
      <rPr>
        <sz val="10"/>
        <color rgb="FF000000"/>
        <rFont val="Arial"/>
        <family val="2"/>
        <charset val="204"/>
      </rPr>
      <t xml:space="preserve"> (рулетики из цукини с творожным сыром, зеленью и чесноком)</t>
    </r>
  </si>
  <si>
    <r>
      <rPr>
        <b/>
        <sz val="10"/>
        <color rgb="FF000000"/>
        <rFont val="Arial"/>
        <family val="2"/>
        <charset val="204"/>
      </rPr>
      <t>Рулетики из ветчины с сырной начинкой</t>
    </r>
    <r>
      <rPr>
        <sz val="10"/>
        <color rgb="FF000000"/>
        <rFont val="Arial"/>
        <family val="2"/>
        <charset val="204"/>
      </rPr>
      <t xml:space="preserve"> (ветчина индейки, начинка из тёртого сыра, майонеза и чеснока)</t>
    </r>
  </si>
  <si>
    <r>
      <rPr>
        <b/>
        <sz val="10"/>
        <color rgb="FF000000"/>
        <rFont val="Arial"/>
        <family val="2"/>
        <charset val="204"/>
      </rPr>
      <t>Капрезе</t>
    </r>
    <r>
      <rPr>
        <sz val="10"/>
        <color rgb="FF000000"/>
        <rFont val="Arial"/>
        <family val="2"/>
        <charset val="204"/>
      </rPr>
      <t xml:space="preserve"> (моцарелла, свежие томаты, классический соус песто, оливковое масло)</t>
    </r>
  </si>
  <si>
    <r>
      <rPr>
        <b/>
        <sz val="10"/>
        <color rgb="FF000000"/>
        <rFont val="Arial"/>
        <family val="2"/>
        <charset val="204"/>
      </rPr>
      <t>Салат с рукколой и тигровыми креветками</t>
    </r>
    <r>
      <rPr>
        <sz val="10"/>
        <color rgb="FF000000"/>
        <rFont val="Arial"/>
        <family val="2"/>
        <charset val="204"/>
      </rPr>
      <t xml:space="preserve"> (тигровые креветки, листья салата Руккола, помидоры черри, тёртый сыр Пармезан, крем бальзамик)</t>
    </r>
  </si>
  <si>
    <r>
      <rPr>
        <b/>
        <sz val="10"/>
        <color rgb="FF000000"/>
        <rFont val="Arial"/>
        <family val="2"/>
        <charset val="204"/>
      </rPr>
      <t>Салат Цезарь с тигровыми креветками</t>
    </r>
    <r>
      <rPr>
        <sz val="10"/>
        <color rgb="FF000000"/>
        <rFont val="Arial"/>
        <family val="2"/>
        <charset val="204"/>
      </rPr>
      <t xml:space="preserve"> ( микс салатов Айсберг и Романо, обжаренные тигровые креветки, сыр Пармезан, помидор черри, гренки, оригинальный соус)</t>
    </r>
  </si>
  <si>
    <r>
      <rPr>
        <b/>
        <sz val="10"/>
        <color rgb="FF000000"/>
        <rFont val="Arial"/>
        <family val="2"/>
        <charset val="204"/>
      </rPr>
      <t xml:space="preserve">Салат "Авокадо с семгой " </t>
    </r>
    <r>
      <rPr>
        <sz val="10"/>
        <color rgb="FF000000"/>
        <rFont val="Arial"/>
        <family val="2"/>
        <charset val="204"/>
      </rPr>
      <t xml:space="preserve">(авокадо, лук-порей, пармезан, семга слабосоленая,  коктейльные, креветки, заправка) </t>
    </r>
  </si>
  <si>
    <r>
      <rPr>
        <b/>
        <sz val="10"/>
        <color rgb="FF000000"/>
        <rFont val="Arial"/>
        <family val="2"/>
        <charset val="204"/>
      </rPr>
      <t>Салат Цезарь с курицей</t>
    </r>
    <r>
      <rPr>
        <sz val="10"/>
        <color rgb="FF000000"/>
        <rFont val="Arial"/>
        <family val="2"/>
        <charset val="204"/>
      </rPr>
      <t xml:space="preserve"> (микс салатов Айсберг и Романо, запечёное куриное филе слайсами, сыр Пармезан, помидор черри, гренки, оригинальный соус)</t>
    </r>
  </si>
  <si>
    <r>
      <rPr>
        <b/>
        <sz val="10"/>
        <color rgb="FF000000"/>
        <rFont val="Arial"/>
        <family val="2"/>
        <charset val="204"/>
      </rPr>
      <t>Салат "Столичный"</t>
    </r>
    <r>
      <rPr>
        <sz val="10"/>
        <color rgb="FF000000"/>
        <rFont val="Arial"/>
        <family val="2"/>
        <charset val="204"/>
      </rPr>
      <t xml:space="preserve"> ( куриное филе, картофель, огурцы свежые, горошек, морковь, яйца, запрака сметана или майонез) </t>
    </r>
  </si>
  <si>
    <r>
      <rPr>
        <b/>
        <sz val="10"/>
        <color rgb="FF000000"/>
        <rFont val="Arial"/>
        <family val="2"/>
        <charset val="204"/>
      </rPr>
      <t>Салат "Грант"</t>
    </r>
    <r>
      <rPr>
        <sz val="10"/>
        <color rgb="FF000000"/>
        <rFont val="Arial"/>
        <family val="2"/>
        <charset val="204"/>
      </rPr>
      <t xml:space="preserve"> (микс салат, говядина,  болгарский перец, огурцы, грант соус)</t>
    </r>
  </si>
  <si>
    <r>
      <rPr>
        <b/>
        <sz val="10"/>
        <color rgb="FF000000"/>
        <rFont val="Arial"/>
        <family val="2"/>
        <charset val="204"/>
      </rPr>
      <t>Салат "Фантазия"</t>
    </r>
    <r>
      <rPr>
        <sz val="10"/>
        <color rgb="FF000000"/>
        <rFont val="Arial"/>
        <family val="2"/>
        <charset val="204"/>
      </rPr>
      <t xml:space="preserve"> (куриное филе, язык говяжий, зелёный горошек, яйцо, свежий огурец, лук красный репчатый, майонез)</t>
    </r>
  </si>
  <si>
    <r>
      <rPr>
        <b/>
        <sz val="10"/>
        <color rgb="FF000000"/>
        <rFont val="Arial"/>
        <family val="2"/>
        <charset val="204"/>
      </rPr>
      <t>Салат "Мужской Каприз"</t>
    </r>
    <r>
      <rPr>
        <sz val="10"/>
        <color rgb="FF000000"/>
        <rFont val="Arial"/>
        <family val="2"/>
        <charset val="204"/>
      </rPr>
      <t xml:space="preserve"> (куриное филе, ветчина, яйцо, маринованные грибы, красный лук, майонез)</t>
    </r>
  </si>
  <si>
    <r>
      <rPr>
        <b/>
        <sz val="10"/>
        <color rgb="FF000000"/>
        <rFont val="Arial"/>
        <family val="2"/>
        <charset val="204"/>
      </rPr>
      <t xml:space="preserve">Салат Мангал </t>
    </r>
    <r>
      <rPr>
        <sz val="10"/>
        <color rgb="FF000000"/>
        <rFont val="Arial"/>
        <family val="2"/>
        <charset val="204"/>
      </rPr>
      <t>(запечёные на углях овощи - баклажан, перец, помидор, лук репчатый красный, чеснок, перец чили, киндза, базилик, масло растительное</t>
    </r>
  </si>
  <si>
    <r>
      <rPr>
        <b/>
        <sz val="10"/>
        <color rgb="FF000000"/>
        <rFont val="Arial"/>
        <family val="2"/>
        <charset val="204"/>
      </rPr>
      <t>Салат с хрустящими баклажанами</t>
    </r>
    <r>
      <rPr>
        <sz val="10"/>
        <color rgb="FF000000"/>
        <rFont val="Arial"/>
        <family val="2"/>
        <charset val="204"/>
      </rPr>
      <t xml:space="preserve">  (обжареные баклажаны до хрустящей корочки, спелые томаты, фета, кинза, соус, кисло-сладкий соус)</t>
    </r>
  </si>
  <si>
    <r>
      <rPr>
        <b/>
        <sz val="10"/>
        <color rgb="FF000000"/>
        <rFont val="Arial"/>
        <family val="2"/>
        <charset val="204"/>
      </rPr>
      <t>Хачапури</t>
    </r>
    <r>
      <rPr>
        <sz val="10"/>
        <color rgb="FF000000"/>
        <rFont val="Arial"/>
        <family val="2"/>
        <charset val="204"/>
      </rPr>
      <t xml:space="preserve"> ( с начинкой из сыра, творога и зелени )</t>
    </r>
  </si>
  <si>
    <r>
      <rPr>
        <b/>
        <sz val="10"/>
        <color rgb="FF000000"/>
        <rFont val="Arial"/>
        <family val="2"/>
        <charset val="204"/>
      </rPr>
      <t>Мини киш с креветками</t>
    </r>
    <r>
      <rPr>
        <sz val="10"/>
        <color rgb="FF000000"/>
        <rFont val="Arial"/>
        <family val="2"/>
        <charset val="204"/>
      </rPr>
      <t xml:space="preserve"> ( креветки коктельные, лук, в сливочном соусе , запечёные в песочной тарталетке с сыром)</t>
    </r>
  </si>
  <si>
    <r>
      <rPr>
        <b/>
        <sz val="10"/>
        <color rgb="FF000000"/>
        <rFont val="Arial"/>
        <family val="2"/>
        <charset val="204"/>
      </rPr>
      <t>Мини киш с лососем и брокколи</t>
    </r>
    <r>
      <rPr>
        <sz val="10"/>
        <color rgb="FF000000"/>
        <rFont val="Arial"/>
        <family val="2"/>
        <charset val="204"/>
      </rPr>
      <t xml:space="preserve"> (филе сёмги, брокколи, белок яйца, сливки, запечёные в песочной тарталетке с сыром)</t>
    </r>
  </si>
  <si>
    <r>
      <rPr>
        <b/>
        <sz val="10"/>
        <color rgb="FF000000"/>
        <rFont val="Arial"/>
        <family val="2"/>
        <charset val="204"/>
      </rPr>
      <t>Жульен грибной</t>
    </r>
    <r>
      <rPr>
        <sz val="10"/>
        <color rgb="FF000000"/>
        <rFont val="Arial"/>
        <family val="2"/>
        <charset val="204"/>
      </rPr>
      <t xml:space="preserve"> ( грибы, лук, сливки, сыр)</t>
    </r>
  </si>
  <si>
    <r>
      <rPr>
        <b/>
        <sz val="10"/>
        <color rgb="FF000000"/>
        <rFont val="Arial"/>
        <family val="2"/>
        <charset val="204"/>
      </rPr>
      <t>Жульен куриный</t>
    </r>
    <r>
      <rPr>
        <sz val="10"/>
        <color rgb="FF000000"/>
        <rFont val="Arial"/>
        <family val="2"/>
        <charset val="204"/>
      </rPr>
      <t xml:space="preserve"> ( курица, лук, сливки, сыр)</t>
    </r>
  </si>
  <si>
    <r>
      <t xml:space="preserve">Сулугуни  жареный с клюквенным соусом </t>
    </r>
    <r>
      <rPr>
        <sz val="10"/>
        <color rgb="FF000000"/>
        <rFont val="Arial"/>
        <family val="2"/>
        <charset val="204"/>
      </rPr>
      <t>( жареный в кляре сыр, с клюквенным соусом)</t>
    </r>
  </si>
  <si>
    <r>
      <t>Шампиньоны запеченные под сырной шапкой</t>
    </r>
    <r>
      <rPr>
        <sz val="10"/>
        <color rgb="FF000000"/>
        <rFont val="Arial"/>
        <family val="2"/>
        <charset val="204"/>
      </rPr>
      <t xml:space="preserve"> ( шляпки шампиньонов с грибами, луком и сыром)</t>
    </r>
  </si>
  <si>
    <t xml:space="preserve">Стейк палтуса </t>
  </si>
  <si>
    <t xml:space="preserve">Плов с говядиной </t>
  </si>
  <si>
    <r>
      <t>Нога барашка с пряными травами</t>
    </r>
    <r>
      <rPr>
        <sz val="10"/>
        <color rgb="FF000000"/>
        <rFont val="Arial"/>
        <family val="2"/>
        <charset val="204"/>
      </rPr>
      <t xml:space="preserve"> ( около 2 кг.)</t>
    </r>
  </si>
  <si>
    <t>Овощи на гриле</t>
  </si>
  <si>
    <t>Картофельные дольки</t>
  </si>
  <si>
    <t>Тарталетка с семгой</t>
  </si>
  <si>
    <r>
      <rPr>
        <b/>
        <sz val="10"/>
        <color rgb="FF000000"/>
        <rFont val="Arial"/>
        <family val="2"/>
        <charset val="204"/>
      </rPr>
      <t>Хлебная корзина</t>
    </r>
    <r>
      <rPr>
        <sz val="10"/>
        <color rgb="FF000000"/>
        <rFont val="Arial"/>
        <family val="2"/>
        <charset val="204"/>
      </rPr>
      <t xml:space="preserve"> </t>
    </r>
    <r>
      <rPr>
        <i/>
        <sz val="10"/>
        <color rgb="FF000000"/>
        <rFont val="Arial"/>
        <family val="2"/>
        <charset val="204"/>
      </rPr>
      <t>(лаваш армянский,батон, бородинский)</t>
    </r>
  </si>
  <si>
    <t>БАНКЕТНОЕ ПРЕДЛОЖЕНИЕ ( цена за кг)</t>
  </si>
  <si>
    <r>
      <rPr>
        <b/>
        <sz val="10"/>
        <color rgb="FF000000"/>
        <rFont val="Arial"/>
        <family val="2"/>
        <charset val="204"/>
      </rPr>
      <t>Морс ягодный</t>
    </r>
    <r>
      <rPr>
        <b/>
        <i/>
        <sz val="10"/>
        <color rgb="FF000000"/>
        <rFont val="Arial"/>
        <family val="2"/>
        <charset val="204"/>
      </rPr>
      <t xml:space="preserve"> </t>
    </r>
    <r>
      <rPr>
        <i/>
        <sz val="10"/>
        <color rgb="FF000000"/>
        <rFont val="Arial"/>
        <family val="2"/>
        <charset val="204"/>
      </rPr>
      <t>собственного производства</t>
    </r>
  </si>
  <si>
    <t>Фруктовая ваза по сезону</t>
  </si>
  <si>
    <r>
      <t xml:space="preserve">Стерлядь запеченная </t>
    </r>
    <r>
      <rPr>
        <sz val="10"/>
        <color rgb="FF000000"/>
        <rFont val="Arial"/>
        <family val="2"/>
        <charset val="204"/>
      </rPr>
      <t>( около 2 кг.)</t>
    </r>
  </si>
  <si>
    <t>Сырный крем с зеленью на крекере</t>
  </si>
  <si>
    <t>Канапе с слабосоленой сельдью, беби-картофель на тосте с красным лучком</t>
  </si>
  <si>
    <r>
      <rPr>
        <b/>
        <sz val="10"/>
        <color rgb="FF000000"/>
        <rFont val="Arial"/>
        <family val="2"/>
        <charset val="204"/>
      </rPr>
      <t>Ассорти овощное с букетом из зелени</t>
    </r>
    <r>
      <rPr>
        <sz val="10"/>
        <color rgb="FF000000"/>
        <rFont val="Arial"/>
        <family val="2"/>
        <charset val="204"/>
      </rPr>
      <t xml:space="preserve"> (огурцы,помидоры, болгарский перец, редис, кинза, укроп, зеленый лук)</t>
    </r>
  </si>
  <si>
    <t>Стейк форели на углях</t>
  </si>
  <si>
    <t>Галерея. Меню 2025 год.</t>
  </si>
  <si>
    <r>
      <t>Салат "Летний"</t>
    </r>
    <r>
      <rPr>
        <sz val="10"/>
        <rFont val="Arial"/>
        <family val="2"/>
        <charset val="204"/>
      </rPr>
      <t xml:space="preserve"> ( огурцы, помидоры, перец болгарский, заправка оливковое масло )</t>
    </r>
  </si>
  <si>
    <t>Сырные шарики</t>
  </si>
  <si>
    <t xml:space="preserve">Картофель фри с кетчупом </t>
  </si>
  <si>
    <t>Пицца "Четыре Сыра</t>
  </si>
  <si>
    <t>Пицца "Пеперони"</t>
  </si>
  <si>
    <t>Картофельное пюре</t>
  </si>
  <si>
    <t xml:space="preserve">Пицца  "Мясное ассорти" </t>
  </si>
  <si>
    <t>Пицца " Маргарита"</t>
  </si>
  <si>
    <t>Вода б/г</t>
  </si>
  <si>
    <t xml:space="preserve">Лимонад в ассортименте </t>
  </si>
  <si>
    <r>
      <t>Салат "Столичный"</t>
    </r>
    <r>
      <rPr>
        <sz val="10"/>
        <rFont val="Arial"/>
        <family val="2"/>
        <charset val="204"/>
      </rPr>
      <t xml:space="preserve"> (куриное филе, картофель, огурцы свежые, горошек, морковь, яйца, запрака сметана или майонез) </t>
    </r>
  </si>
  <si>
    <r>
      <t>Салат "Цезарь с курицей"</t>
    </r>
    <r>
      <rPr>
        <sz val="10"/>
        <rFont val="Arial"/>
        <family val="2"/>
        <charset val="204"/>
      </rPr>
      <t xml:space="preserve"> ( куриная грудка, салат романо и айсберг, помидор черри, гренки, сыр пармезан, заправка оригинальный соус "цезарь" )</t>
    </r>
  </si>
  <si>
    <r>
      <t xml:space="preserve">Мини- бургер </t>
    </r>
    <r>
      <rPr>
        <sz val="10"/>
        <rFont val="Arial"/>
        <family val="2"/>
        <charset val="204"/>
      </rPr>
      <t>( котлета из куриного фарша, булочки, огурчик соленый, помидор свежий, сыр чедер , кетчуп, майонез)</t>
    </r>
  </si>
  <si>
    <r>
      <t>Биточки куриные с сыром</t>
    </r>
    <r>
      <rPr>
        <sz val="10"/>
        <rFont val="Arial"/>
        <family val="2"/>
        <charset val="204"/>
      </rPr>
      <t xml:space="preserve"> ( куриный фарш, сыр чедер внутри биточка, специи, панировка из сухарей).</t>
    </r>
  </si>
  <si>
    <r>
      <t>Шашлычек куриный на шпажке с перчиком</t>
    </r>
    <r>
      <rPr>
        <sz val="10"/>
        <rFont val="Arial"/>
        <family val="2"/>
        <charset val="204"/>
      </rPr>
      <t xml:space="preserve"> (кусочки  куриного филе, перец болгарский обжареные на гриле)  </t>
    </r>
  </si>
  <si>
    <r>
      <t xml:space="preserve">Фруктовая ваза </t>
    </r>
    <r>
      <rPr>
        <sz val="10"/>
        <rFont val="Arial"/>
        <family val="2"/>
        <charset val="204"/>
      </rPr>
      <t>( яблоки, груши, виноград, мандарин, банан, киви)</t>
    </r>
  </si>
  <si>
    <t>Морс ягодный собственного производства</t>
  </si>
  <si>
    <r>
      <t xml:space="preserve">Куриные наггетсы </t>
    </r>
    <r>
      <rPr>
        <sz val="10"/>
        <rFont val="Arial"/>
        <family val="2"/>
        <charset val="204"/>
      </rPr>
      <t xml:space="preserve">( обжареные кусочки куриного филе в панировке) </t>
    </r>
  </si>
  <si>
    <r>
      <t>Овощи гриль</t>
    </r>
    <r>
      <rPr>
        <sz val="10"/>
        <rFont val="Arial"/>
        <family val="2"/>
        <charset val="204"/>
      </rPr>
      <t xml:space="preserve"> (мини)</t>
    </r>
  </si>
  <si>
    <t>ДЕТСКОЕ МЕНЮ</t>
  </si>
  <si>
    <t>Галерея. Детское меню</t>
  </si>
  <si>
    <r>
      <t xml:space="preserve">Палочки овощные с сырным соусом </t>
    </r>
    <r>
      <rPr>
        <sz val="10"/>
        <rFont val="Arial"/>
        <family val="2"/>
        <charset val="204"/>
      </rPr>
      <t xml:space="preserve">(морковь, огурец, перец сладкий) </t>
    </r>
  </si>
  <si>
    <t>Шоколадный фонтан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</si>
</sst>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"/>
    <numFmt numFmtId="165" formatCode="&quot; &quot;* #,##0.00&quot;р. &quot;;&quot;-&quot;* #,##0.00&quot;р. &quot;;&quot; &quot;* &quot;-&quot;??&quot;р. &quot;"/>
    <numFmt numFmtId="166" formatCode="#,##0\ &quot;₽&quot;"/>
  </numFmts>
  <fonts count="13" x14ac:knownFonts="1">
    <font>
      <sz val="11"/>
      <name val="Calibri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C0000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2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4" tint="0.59999389629810485"/>
        <bgColor rgb="FFC5E0B3"/>
      </patternFill>
    </fill>
  </fills>
  <borders count="5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385623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3" borderId="21" xfId="0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/>
    </xf>
    <xf numFmtId="165" fontId="2" fillId="3" borderId="22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164" fontId="2" fillId="3" borderId="21" xfId="0" applyNumberFormat="1" applyFont="1" applyFill="1" applyBorder="1" applyAlignment="1">
      <alignment horizontal="right" vertical="center"/>
    </xf>
    <xf numFmtId="164" fontId="2" fillId="3" borderId="21" xfId="0" applyNumberFormat="1" applyFont="1" applyFill="1" applyBorder="1" applyAlignment="1">
      <alignment vertical="center"/>
    </xf>
    <xf numFmtId="0" fontId="1" fillId="5" borderId="8" xfId="0" applyFont="1" applyFill="1" applyBorder="1" applyAlignment="1">
      <alignment horizontal="center" vertical="center" wrapText="1"/>
    </xf>
    <xf numFmtId="164" fontId="1" fillId="5" borderId="12" xfId="0" applyNumberFormat="1" applyFont="1" applyFill="1" applyBorder="1" applyAlignment="1">
      <alignment horizontal="right" vertical="center" wrapText="1"/>
    </xf>
    <xf numFmtId="164" fontId="1" fillId="5" borderId="5" xfId="0" applyNumberFormat="1" applyFont="1" applyFill="1" applyBorder="1" applyAlignment="1">
      <alignment horizontal="right" vertical="center" wrapText="1"/>
    </xf>
    <xf numFmtId="164" fontId="1" fillId="5" borderId="28" xfId="0" applyNumberFormat="1" applyFont="1" applyFill="1" applyBorder="1" applyAlignment="1">
      <alignment horizontal="right" vertical="center" wrapText="1"/>
    </xf>
    <xf numFmtId="49" fontId="2" fillId="5" borderId="12" xfId="0" applyNumberFormat="1" applyFont="1" applyFill="1" applyBorder="1" applyAlignment="1">
      <alignment horizontal="left" vertical="center" wrapText="1"/>
    </xf>
    <xf numFmtId="164" fontId="1" fillId="5" borderId="20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9" xfId="0" applyNumberFormat="1" applyFont="1" applyFill="1" applyBorder="1" applyAlignment="1">
      <alignment horizontal="right" vertical="center" wrapText="1"/>
    </xf>
    <xf numFmtId="49" fontId="2" fillId="5" borderId="24" xfId="0" applyNumberFormat="1" applyFont="1" applyFill="1" applyBorder="1" applyAlignment="1">
      <alignment horizontal="left" vertical="center" wrapText="1"/>
    </xf>
    <xf numFmtId="164" fontId="1" fillId="5" borderId="12" xfId="0" applyNumberFormat="1" applyFont="1" applyFill="1" applyBorder="1" applyAlignment="1">
      <alignment horizontal="right" vertical="center"/>
    </xf>
    <xf numFmtId="0" fontId="1" fillId="5" borderId="4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164" fontId="7" fillId="5" borderId="44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left" wrapText="1"/>
    </xf>
    <xf numFmtId="0" fontId="6" fillId="5" borderId="0" xfId="0" applyFont="1" applyFill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27" xfId="0" applyFont="1" applyBorder="1"/>
    <xf numFmtId="0" fontId="6" fillId="2" borderId="27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16" fontId="6" fillId="0" borderId="4" xfId="0" applyNumberFormat="1" applyFont="1" applyBorder="1" applyAlignment="1">
      <alignment horizontal="center" vertical="center"/>
    </xf>
    <xf numFmtId="0" fontId="6" fillId="0" borderId="6" xfId="0" applyFont="1" applyBorder="1"/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right"/>
    </xf>
    <xf numFmtId="0" fontId="6" fillId="2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3" fillId="4" borderId="23" xfId="0" applyFont="1" applyFill="1" applyBorder="1"/>
    <xf numFmtId="0" fontId="6" fillId="0" borderId="25" xfId="0" applyFont="1" applyBorder="1"/>
    <xf numFmtId="0" fontId="8" fillId="0" borderId="0" xfId="0" applyFont="1" applyAlignment="1">
      <alignment vertical="center" wrapText="1"/>
    </xf>
    <xf numFmtId="0" fontId="10" fillId="0" borderId="0" xfId="0" applyFont="1"/>
    <xf numFmtId="49" fontId="1" fillId="5" borderId="8" xfId="0" applyNumberFormat="1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49" fontId="1" fillId="3" borderId="26" xfId="0" applyNumberFormat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 wrapText="1"/>
    </xf>
    <xf numFmtId="49" fontId="7" fillId="5" borderId="32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/>
    <xf numFmtId="49" fontId="1" fillId="5" borderId="9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center" vertical="center"/>
    </xf>
    <xf numFmtId="0" fontId="6" fillId="0" borderId="34" xfId="0" applyFont="1" applyBorder="1" applyAlignment="1">
      <alignment horizontal="right"/>
    </xf>
    <xf numFmtId="166" fontId="3" fillId="0" borderId="35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right"/>
    </xf>
    <xf numFmtId="166" fontId="6" fillId="0" borderId="29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5" borderId="39" xfId="0" applyFont="1" applyFill="1" applyBorder="1" applyAlignment="1">
      <alignment horizontal="right" wrapText="1"/>
    </xf>
    <xf numFmtId="166" fontId="6" fillId="5" borderId="29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right"/>
    </xf>
    <xf numFmtId="166" fontId="3" fillId="2" borderId="42" xfId="0" applyNumberFormat="1" applyFont="1" applyFill="1" applyBorder="1" applyAlignment="1">
      <alignment horizontal="center" vertical="center"/>
    </xf>
    <xf numFmtId="166" fontId="6" fillId="0" borderId="43" xfId="0" applyNumberFormat="1" applyFont="1" applyBorder="1" applyAlignment="1">
      <alignment horizontal="center" vertical="center"/>
    </xf>
    <xf numFmtId="49" fontId="1" fillId="3" borderId="32" xfId="0" applyNumberFormat="1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164" fontId="1" fillId="5" borderId="23" xfId="0" applyNumberFormat="1" applyFont="1" applyFill="1" applyBorder="1" applyAlignment="1">
      <alignment horizontal="right" vertical="center" wrapText="1"/>
    </xf>
    <xf numFmtId="164" fontId="7" fillId="5" borderId="32" xfId="0" applyNumberFormat="1" applyFont="1" applyFill="1" applyBorder="1" applyAlignment="1">
      <alignment horizontal="right" vertical="center" wrapText="1"/>
    </xf>
    <xf numFmtId="0" fontId="1" fillId="3" borderId="32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164" fontId="2" fillId="3" borderId="32" xfId="0" applyNumberFormat="1" applyFont="1" applyFill="1" applyBorder="1" applyAlignment="1">
      <alignment horizontal="right" vertical="center"/>
    </xf>
    <xf numFmtId="49" fontId="1" fillId="3" borderId="20" xfId="0" applyNumberFormat="1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right"/>
    </xf>
    <xf numFmtId="0" fontId="3" fillId="6" borderId="20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vertical="center" wrapText="1"/>
    </xf>
    <xf numFmtId="0" fontId="3" fillId="6" borderId="24" xfId="0" applyFont="1" applyFill="1" applyBorder="1" applyAlignment="1">
      <alignment vertical="center" wrapText="1"/>
    </xf>
    <xf numFmtId="49" fontId="2" fillId="3" borderId="20" xfId="0" applyNumberFormat="1" applyFont="1" applyFill="1" applyBorder="1" applyAlignment="1">
      <alignment horizontal="center" vertical="center"/>
    </xf>
    <xf numFmtId="0" fontId="6" fillId="6" borderId="0" xfId="0" applyFont="1" applyFill="1"/>
    <xf numFmtId="164" fontId="2" fillId="7" borderId="27" xfId="0" applyNumberFormat="1" applyFont="1" applyFill="1" applyBorder="1" applyAlignment="1">
      <alignment horizontal="right" vertical="center"/>
    </xf>
    <xf numFmtId="0" fontId="2" fillId="8" borderId="27" xfId="0" applyFont="1" applyFill="1" applyBorder="1" applyAlignment="1">
      <alignment horizontal="right" vertical="center"/>
    </xf>
    <xf numFmtId="0" fontId="1" fillId="7" borderId="27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49" fontId="1" fillId="5" borderId="20" xfId="0" applyNumberFormat="1" applyFont="1" applyFill="1" applyBorder="1" applyAlignment="1">
      <alignment horizontal="left" vertical="center" wrapText="1"/>
    </xf>
    <xf numFmtId="49" fontId="1" fillId="5" borderId="24" xfId="0" applyNumberFormat="1" applyFont="1" applyFill="1" applyBorder="1" applyAlignment="1">
      <alignment horizontal="left" vertical="center" wrapText="1"/>
    </xf>
    <xf numFmtId="49" fontId="1" fillId="5" borderId="33" xfId="0" applyNumberFormat="1" applyFont="1" applyFill="1" applyBorder="1" applyAlignment="1">
      <alignment horizontal="left" vertical="center" wrapText="1"/>
    </xf>
    <xf numFmtId="49" fontId="2" fillId="5" borderId="20" xfId="0" applyNumberFormat="1" applyFont="1" applyFill="1" applyBorder="1" applyAlignment="1">
      <alignment horizontal="left" vertical="center" wrapText="1"/>
    </xf>
    <xf numFmtId="49" fontId="2" fillId="5" borderId="24" xfId="0" applyNumberFormat="1" applyFont="1" applyFill="1" applyBorder="1" applyAlignment="1">
      <alignment horizontal="left" vertical="center" wrapText="1"/>
    </xf>
    <xf numFmtId="0" fontId="3" fillId="5" borderId="55" xfId="0" applyFont="1" applyFill="1" applyBorder="1" applyAlignment="1">
      <alignment horizontal="left"/>
    </xf>
    <xf numFmtId="0" fontId="3" fillId="5" borderId="24" xfId="0" applyFont="1" applyFill="1" applyBorder="1" applyAlignment="1">
      <alignment horizontal="left"/>
    </xf>
    <xf numFmtId="49" fontId="1" fillId="5" borderId="20" xfId="0" applyNumberFormat="1" applyFont="1" applyFill="1" applyBorder="1" applyAlignment="1">
      <alignment vertical="center" wrapText="1"/>
    </xf>
    <xf numFmtId="49" fontId="1" fillId="5" borderId="24" xfId="0" applyNumberFormat="1" applyFont="1" applyFill="1" applyBorder="1" applyAlignment="1">
      <alignment vertical="center" wrapText="1"/>
    </xf>
    <xf numFmtId="49" fontId="2" fillId="0" borderId="20" xfId="0" applyNumberFormat="1" applyFont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left" vertical="center" wrapText="1"/>
    </xf>
    <xf numFmtId="0" fontId="6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166" fontId="6" fillId="0" borderId="44" xfId="0" applyNumberFormat="1" applyFont="1" applyBorder="1" applyAlignment="1">
      <alignment horizontal="center"/>
    </xf>
    <xf numFmtId="166" fontId="6" fillId="0" borderId="46" xfId="0" applyNumberFormat="1" applyFont="1" applyBorder="1" applyAlignment="1">
      <alignment horizontal="center"/>
    </xf>
    <xf numFmtId="166" fontId="6" fillId="0" borderId="45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49" fontId="1" fillId="5" borderId="28" xfId="0" applyNumberFormat="1" applyFont="1" applyFill="1" applyBorder="1" applyAlignment="1">
      <alignment horizontal="left" vertical="center" wrapText="1"/>
    </xf>
    <xf numFmtId="49" fontId="1" fillId="5" borderId="11" xfId="0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/>
    </xf>
    <xf numFmtId="0" fontId="6" fillId="0" borderId="6" xfId="0" applyFont="1" applyBorder="1"/>
    <xf numFmtId="0" fontId="8" fillId="0" borderId="0" xfId="0" applyFont="1" applyAlignment="1">
      <alignment horizontal="left" wrapText="1"/>
    </xf>
    <xf numFmtId="0" fontId="6" fillId="0" borderId="0" xfId="0" applyFont="1"/>
    <xf numFmtId="0" fontId="8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49" fontId="2" fillId="5" borderId="20" xfId="0" applyNumberFormat="1" applyFont="1" applyFill="1" applyBorder="1" applyAlignment="1">
      <alignment horizontal="left" vertical="top" wrapText="1"/>
    </xf>
    <xf numFmtId="49" fontId="2" fillId="5" borderId="24" xfId="0" applyNumberFormat="1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49" fontId="1" fillId="5" borderId="20" xfId="0" applyNumberFormat="1" applyFont="1" applyFill="1" applyBorder="1" applyAlignment="1">
      <alignment horizontal="left" vertical="top" wrapText="1"/>
    </xf>
    <xf numFmtId="49" fontId="1" fillId="5" borderId="24" xfId="0" applyNumberFormat="1" applyFont="1" applyFill="1" applyBorder="1" applyAlignment="1">
      <alignment horizontal="left" vertical="top" wrapText="1"/>
    </xf>
    <xf numFmtId="0" fontId="6" fillId="0" borderId="47" xfId="0" applyFont="1" applyBorder="1" applyAlignment="1">
      <alignment horizontal="right"/>
    </xf>
    <xf numFmtId="0" fontId="6" fillId="0" borderId="48" xfId="0" applyFont="1" applyBorder="1" applyAlignment="1">
      <alignment horizontal="right"/>
    </xf>
    <xf numFmtId="0" fontId="6" fillId="0" borderId="49" xfId="0" applyFont="1" applyBorder="1" applyAlignment="1">
      <alignment horizontal="right"/>
    </xf>
    <xf numFmtId="49" fontId="2" fillId="5" borderId="28" xfId="0" applyNumberFormat="1" applyFont="1" applyFill="1" applyBorder="1" applyAlignment="1">
      <alignment horizontal="left" vertical="center" wrapText="1"/>
    </xf>
    <xf numFmtId="49" fontId="2" fillId="5" borderId="23" xfId="0" applyNumberFormat="1" applyFont="1" applyFill="1" applyBorder="1" applyAlignment="1">
      <alignment horizontal="left" vertical="center" wrapText="1"/>
    </xf>
    <xf numFmtId="49" fontId="2" fillId="5" borderId="7" xfId="0" applyNumberFormat="1" applyFont="1" applyFill="1" applyBorder="1" applyAlignment="1">
      <alignment horizontal="left" vertical="center" wrapText="1"/>
    </xf>
    <xf numFmtId="0" fontId="6" fillId="0" borderId="52" xfId="0" applyFont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49" fontId="1" fillId="5" borderId="20" xfId="0" applyNumberFormat="1" applyFont="1" applyFill="1" applyBorder="1" applyAlignment="1">
      <alignment horizontal="left" vertical="center"/>
    </xf>
    <xf numFmtId="49" fontId="1" fillId="5" borderId="24" xfId="0" applyNumberFormat="1" applyFont="1" applyFill="1" applyBorder="1" applyAlignment="1">
      <alignment horizontal="left" vertical="center"/>
    </xf>
    <xf numFmtId="49" fontId="2" fillId="5" borderId="20" xfId="0" applyNumberFormat="1" applyFont="1" applyFill="1" applyBorder="1" applyAlignment="1">
      <alignment horizontal="left" vertical="center"/>
    </xf>
    <xf numFmtId="49" fontId="2" fillId="5" borderId="24" xfId="0" applyNumberFormat="1" applyFont="1" applyFill="1" applyBorder="1" applyAlignment="1">
      <alignment horizontal="left" vertical="center"/>
    </xf>
    <xf numFmtId="0" fontId="6" fillId="0" borderId="30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5" borderId="50" xfId="0" applyFont="1" applyFill="1" applyBorder="1" applyAlignment="1">
      <alignment horizontal="left"/>
    </xf>
    <xf numFmtId="0" fontId="3" fillId="5" borderId="5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>
      <pane ySplit="6" topLeftCell="A93" activePane="bottomLeft" state="frozen"/>
      <selection pane="bottomLeft" activeCell="C100" sqref="C100:F100"/>
    </sheetView>
  </sheetViews>
  <sheetFormatPr defaultColWidth="14.44140625" defaultRowHeight="15" customHeight="1" x14ac:dyDescent="0.25"/>
  <cols>
    <col min="1" max="1" width="34" style="25" customWidth="1"/>
    <col min="2" max="2" width="25.5546875" style="25" customWidth="1"/>
    <col min="3" max="3" width="9.44140625" style="25" customWidth="1"/>
    <col min="4" max="4" width="8" style="25" customWidth="1"/>
    <col min="5" max="5" width="10.88671875" style="25" customWidth="1"/>
    <col min="6" max="6" width="14" style="25" customWidth="1"/>
    <col min="7" max="7" width="7.5546875" style="25" hidden="1" customWidth="1"/>
    <col min="8" max="8" width="23.44140625" style="25" customWidth="1"/>
    <col min="9" max="9" width="8.6640625" style="25" customWidth="1"/>
    <col min="10" max="10" width="15.33203125" style="25" customWidth="1"/>
    <col min="11" max="16384" width="14.44140625" style="25"/>
  </cols>
  <sheetData>
    <row r="1" spans="1:9" ht="27" customHeight="1" thickBot="1" x14ac:dyDescent="0.45">
      <c r="A1" s="126" t="s">
        <v>124</v>
      </c>
      <c r="B1" s="127"/>
      <c r="C1" s="127"/>
      <c r="D1" s="127"/>
      <c r="E1" s="127"/>
      <c r="F1" s="128"/>
    </row>
    <row r="2" spans="1:9" ht="19.5" customHeight="1" thickTop="1" x14ac:dyDescent="0.25">
      <c r="A2" s="29" t="s">
        <v>0</v>
      </c>
      <c r="B2" s="30"/>
      <c r="C2" s="137" t="s">
        <v>63</v>
      </c>
      <c r="D2" s="138"/>
      <c r="E2" s="139"/>
      <c r="F2" s="32"/>
      <c r="H2" s="110" t="s">
        <v>1</v>
      </c>
      <c r="I2" s="111"/>
    </row>
    <row r="3" spans="1:9" ht="26.25" customHeight="1" thickBot="1" x14ac:dyDescent="0.3">
      <c r="A3" s="33" t="s">
        <v>2</v>
      </c>
      <c r="B3" s="34"/>
      <c r="C3" s="131" t="s">
        <v>62</v>
      </c>
      <c r="D3" s="131"/>
      <c r="E3" s="132"/>
      <c r="F3" s="129"/>
      <c r="H3" s="112" t="s">
        <v>3</v>
      </c>
      <c r="I3" s="113"/>
    </row>
    <row r="4" spans="1:9" ht="19.5" customHeight="1" thickBot="1" x14ac:dyDescent="0.3">
      <c r="A4" s="35" t="s">
        <v>4</v>
      </c>
      <c r="B4" s="36"/>
      <c r="C4" s="133"/>
      <c r="D4" s="133"/>
      <c r="E4" s="134"/>
      <c r="F4" s="130"/>
      <c r="H4" s="113"/>
      <c r="I4" s="113"/>
    </row>
    <row r="5" spans="1:9" ht="30.75" customHeight="1" thickBot="1" x14ac:dyDescent="0.3">
      <c r="A5" s="37" t="s">
        <v>5</v>
      </c>
      <c r="B5" s="38"/>
      <c r="C5" s="115" t="s">
        <v>6</v>
      </c>
      <c r="D5" s="116"/>
      <c r="E5" s="117"/>
      <c r="F5" s="39"/>
      <c r="H5" s="113"/>
      <c r="I5" s="113"/>
    </row>
    <row r="6" spans="1:9" ht="27.6" thickTop="1" thickBot="1" x14ac:dyDescent="0.3">
      <c r="A6" s="118" t="s">
        <v>7</v>
      </c>
      <c r="B6" s="119"/>
      <c r="C6" s="40" t="s">
        <v>8</v>
      </c>
      <c r="D6" s="41" t="s">
        <v>9</v>
      </c>
      <c r="E6" s="42" t="s">
        <v>10</v>
      </c>
      <c r="F6" s="41" t="s">
        <v>11</v>
      </c>
      <c r="H6" s="43" t="s">
        <v>12</v>
      </c>
    </row>
    <row r="7" spans="1:9" ht="23.25" customHeight="1" x14ac:dyDescent="0.25">
      <c r="A7" s="44" t="s">
        <v>13</v>
      </c>
      <c r="B7" s="45"/>
      <c r="C7" s="46"/>
      <c r="D7" s="1"/>
      <c r="E7" s="2"/>
      <c r="F7" s="3"/>
      <c r="G7" s="47"/>
    </row>
    <row r="8" spans="1:9" ht="19.5" customHeight="1" x14ac:dyDescent="0.25">
      <c r="A8" s="120" t="s">
        <v>120</v>
      </c>
      <c r="B8" s="121"/>
      <c r="C8" s="4" t="s">
        <v>67</v>
      </c>
      <c r="D8" s="4"/>
      <c r="E8" s="4">
        <v>150</v>
      </c>
      <c r="F8" s="5">
        <f>D8*E8</f>
        <v>0</v>
      </c>
      <c r="G8" s="48"/>
      <c r="H8" s="114" t="s">
        <v>14</v>
      </c>
      <c r="I8" s="113"/>
    </row>
    <row r="9" spans="1:9" ht="19.5" customHeight="1" x14ac:dyDescent="0.25">
      <c r="A9" s="120" t="s">
        <v>65</v>
      </c>
      <c r="B9" s="121"/>
      <c r="C9" s="4" t="s">
        <v>67</v>
      </c>
      <c r="D9" s="4"/>
      <c r="E9" s="4">
        <v>320</v>
      </c>
      <c r="F9" s="5">
        <f t="shared" ref="F9:F72" si="0">D9*E9</f>
        <v>0</v>
      </c>
      <c r="H9" s="113"/>
      <c r="I9" s="113"/>
    </row>
    <row r="10" spans="1:9" ht="19.5" customHeight="1" x14ac:dyDescent="0.25">
      <c r="A10" s="120" t="s">
        <v>66</v>
      </c>
      <c r="B10" s="121"/>
      <c r="C10" s="4" t="s">
        <v>67</v>
      </c>
      <c r="D10" s="4"/>
      <c r="E10" s="4">
        <v>320</v>
      </c>
      <c r="F10" s="5">
        <f t="shared" si="0"/>
        <v>0</v>
      </c>
      <c r="H10" s="49"/>
    </row>
    <row r="11" spans="1:9" ht="19.5" customHeight="1" x14ac:dyDescent="0.25">
      <c r="A11" s="120" t="s">
        <v>114</v>
      </c>
      <c r="B11" s="121"/>
      <c r="C11" s="4" t="s">
        <v>74</v>
      </c>
      <c r="D11" s="4"/>
      <c r="E11" s="4">
        <v>290</v>
      </c>
      <c r="F11" s="5">
        <f t="shared" si="0"/>
        <v>0</v>
      </c>
      <c r="H11" s="49"/>
    </row>
    <row r="12" spans="1:9" ht="19.5" customHeight="1" x14ac:dyDescent="0.25">
      <c r="A12" s="120" t="s">
        <v>68</v>
      </c>
      <c r="B12" s="121"/>
      <c r="C12" s="4" t="s">
        <v>74</v>
      </c>
      <c r="D12" s="4"/>
      <c r="E12" s="4">
        <v>310</v>
      </c>
      <c r="F12" s="5">
        <f t="shared" si="0"/>
        <v>0</v>
      </c>
      <c r="H12" s="49"/>
    </row>
    <row r="13" spans="1:9" ht="19.5" customHeight="1" x14ac:dyDescent="0.25">
      <c r="A13" s="120" t="s">
        <v>69</v>
      </c>
      <c r="B13" s="121"/>
      <c r="C13" s="4" t="s">
        <v>74</v>
      </c>
      <c r="D13" s="4"/>
      <c r="E13" s="4">
        <v>140</v>
      </c>
      <c r="F13" s="5">
        <f t="shared" si="0"/>
        <v>0</v>
      </c>
      <c r="H13" s="49"/>
    </row>
    <row r="14" spans="1:9" ht="19.5" customHeight="1" x14ac:dyDescent="0.25">
      <c r="A14" s="120" t="s">
        <v>70</v>
      </c>
      <c r="B14" s="121"/>
      <c r="C14" s="4" t="s">
        <v>74</v>
      </c>
      <c r="D14" s="4"/>
      <c r="E14" s="4">
        <v>250</v>
      </c>
      <c r="F14" s="5">
        <f t="shared" si="0"/>
        <v>0</v>
      </c>
    </row>
    <row r="15" spans="1:9" ht="19.5" customHeight="1" x14ac:dyDescent="0.25">
      <c r="A15" s="120" t="s">
        <v>71</v>
      </c>
      <c r="B15" s="121"/>
      <c r="C15" s="4" t="s">
        <v>74</v>
      </c>
      <c r="D15" s="4"/>
      <c r="E15" s="4">
        <v>150</v>
      </c>
      <c r="F15" s="5">
        <f t="shared" si="0"/>
        <v>0</v>
      </c>
    </row>
    <row r="16" spans="1:9" ht="19.5" customHeight="1" x14ac:dyDescent="0.25">
      <c r="A16" s="120" t="s">
        <v>72</v>
      </c>
      <c r="B16" s="121"/>
      <c r="C16" s="4" t="s">
        <v>74</v>
      </c>
      <c r="D16" s="4"/>
      <c r="E16" s="4">
        <v>310</v>
      </c>
      <c r="F16" s="5">
        <f t="shared" si="0"/>
        <v>0</v>
      </c>
    </row>
    <row r="17" spans="1:8" ht="19.5" customHeight="1" x14ac:dyDescent="0.25">
      <c r="A17" s="120" t="s">
        <v>73</v>
      </c>
      <c r="B17" s="121"/>
      <c r="C17" s="4" t="s">
        <v>74</v>
      </c>
      <c r="D17" s="4"/>
      <c r="E17" s="22">
        <v>220</v>
      </c>
      <c r="F17" s="5">
        <f t="shared" si="0"/>
        <v>0</v>
      </c>
    </row>
    <row r="18" spans="1:8" ht="26.4" customHeight="1" x14ac:dyDescent="0.25">
      <c r="A18" s="124" t="s">
        <v>121</v>
      </c>
      <c r="B18" s="125"/>
      <c r="C18" s="22" t="s">
        <v>74</v>
      </c>
      <c r="D18" s="4"/>
      <c r="E18" s="22">
        <v>140</v>
      </c>
      <c r="F18" s="5">
        <f t="shared" si="0"/>
        <v>0</v>
      </c>
    </row>
    <row r="19" spans="1:8" ht="27" customHeight="1" x14ac:dyDescent="0.25">
      <c r="A19" s="44" t="s">
        <v>15</v>
      </c>
      <c r="B19" s="45" t="e">
        <f>G19/B4</f>
        <v>#DIV/0!</v>
      </c>
      <c r="C19" s="46"/>
      <c r="D19" s="1"/>
      <c r="E19" s="2"/>
      <c r="F19" s="2"/>
      <c r="G19" s="47">
        <f>SUM(G20:G35)</f>
        <v>0</v>
      </c>
      <c r="H19" s="50"/>
    </row>
    <row r="20" spans="1:8" s="24" customFormat="1" ht="27" customHeight="1" x14ac:dyDescent="0.25">
      <c r="A20" s="135" t="s">
        <v>79</v>
      </c>
      <c r="B20" s="136"/>
      <c r="C20" s="19">
        <v>50</v>
      </c>
      <c r="D20" s="19"/>
      <c r="E20" s="11">
        <v>150</v>
      </c>
      <c r="F20" s="5">
        <f t="shared" si="0"/>
        <v>0</v>
      </c>
      <c r="G20" s="24">
        <f t="shared" ref="G20:G35" si="1">C20*D20</f>
        <v>0</v>
      </c>
    </row>
    <row r="21" spans="1:8" s="24" customFormat="1" ht="30.75" customHeight="1" x14ac:dyDescent="0.25">
      <c r="A21" s="122" t="s">
        <v>75</v>
      </c>
      <c r="B21" s="123"/>
      <c r="C21" s="9">
        <v>100</v>
      </c>
      <c r="D21" s="9"/>
      <c r="E21" s="10">
        <v>370</v>
      </c>
      <c r="F21" s="5">
        <f t="shared" si="0"/>
        <v>0</v>
      </c>
      <c r="G21" s="24">
        <f t="shared" si="1"/>
        <v>0</v>
      </c>
    </row>
    <row r="22" spans="1:8" s="24" customFormat="1" ht="39" customHeight="1" x14ac:dyDescent="0.25">
      <c r="A22" s="90" t="s">
        <v>76</v>
      </c>
      <c r="B22" s="91"/>
      <c r="C22" s="9">
        <v>250</v>
      </c>
      <c r="D22" s="9"/>
      <c r="E22" s="10">
        <v>550</v>
      </c>
      <c r="F22" s="5">
        <f t="shared" si="0"/>
        <v>0</v>
      </c>
      <c r="G22" s="24">
        <f t="shared" si="1"/>
        <v>0</v>
      </c>
    </row>
    <row r="23" spans="1:8" s="24" customFormat="1" ht="39.6" customHeight="1" x14ac:dyDescent="0.25">
      <c r="A23" s="90" t="s">
        <v>80</v>
      </c>
      <c r="B23" s="91"/>
      <c r="C23" s="9">
        <v>250</v>
      </c>
      <c r="D23" s="9"/>
      <c r="E23" s="10">
        <v>650</v>
      </c>
      <c r="F23" s="5">
        <f t="shared" si="0"/>
        <v>0</v>
      </c>
      <c r="G23" s="24">
        <f t="shared" si="1"/>
        <v>0</v>
      </c>
    </row>
    <row r="24" spans="1:8" s="24" customFormat="1" ht="34.200000000000003" customHeight="1" x14ac:dyDescent="0.25">
      <c r="A24" s="90" t="s">
        <v>81</v>
      </c>
      <c r="B24" s="91"/>
      <c r="C24" s="9">
        <v>220</v>
      </c>
      <c r="D24" s="9"/>
      <c r="E24" s="10">
        <v>480</v>
      </c>
      <c r="F24" s="5">
        <f t="shared" si="0"/>
        <v>0</v>
      </c>
      <c r="G24" s="24">
        <f t="shared" si="1"/>
        <v>0</v>
      </c>
    </row>
    <row r="25" spans="1:8" s="24" customFormat="1" ht="30" customHeight="1" x14ac:dyDescent="0.25">
      <c r="A25" s="90" t="s">
        <v>122</v>
      </c>
      <c r="B25" s="91"/>
      <c r="C25" s="9">
        <v>400</v>
      </c>
      <c r="D25" s="9"/>
      <c r="E25" s="10">
        <v>1050</v>
      </c>
      <c r="F25" s="5">
        <f t="shared" si="0"/>
        <v>0</v>
      </c>
      <c r="G25" s="24">
        <f t="shared" si="1"/>
        <v>0</v>
      </c>
    </row>
    <row r="26" spans="1:8" s="24" customFormat="1" ht="31.5" customHeight="1" x14ac:dyDescent="0.25">
      <c r="A26" s="90" t="s">
        <v>82</v>
      </c>
      <c r="B26" s="91"/>
      <c r="C26" s="51" t="s">
        <v>77</v>
      </c>
      <c r="D26" s="9"/>
      <c r="E26" s="10">
        <v>700</v>
      </c>
      <c r="F26" s="5">
        <f t="shared" si="0"/>
        <v>0</v>
      </c>
      <c r="G26" s="24">
        <f t="shared" si="1"/>
        <v>0</v>
      </c>
    </row>
    <row r="27" spans="1:8" s="24" customFormat="1" ht="31.5" customHeight="1" x14ac:dyDescent="0.25">
      <c r="A27" s="90" t="s">
        <v>83</v>
      </c>
      <c r="B27" s="91"/>
      <c r="C27" s="9">
        <v>300</v>
      </c>
      <c r="D27" s="9"/>
      <c r="E27" s="10">
        <v>750</v>
      </c>
      <c r="F27" s="5">
        <f t="shared" si="0"/>
        <v>0</v>
      </c>
      <c r="G27" s="24">
        <f t="shared" si="1"/>
        <v>0</v>
      </c>
    </row>
    <row r="28" spans="1:8" s="24" customFormat="1" ht="31.5" customHeight="1" x14ac:dyDescent="0.25">
      <c r="A28" s="90" t="s">
        <v>84</v>
      </c>
      <c r="B28" s="91"/>
      <c r="C28" s="9">
        <v>300</v>
      </c>
      <c r="D28" s="9"/>
      <c r="E28" s="10">
        <v>1100</v>
      </c>
      <c r="F28" s="5">
        <f t="shared" si="0"/>
        <v>0</v>
      </c>
      <c r="G28" s="24">
        <f t="shared" si="1"/>
        <v>0</v>
      </c>
    </row>
    <row r="29" spans="1:8" s="24" customFormat="1" ht="31.5" customHeight="1" x14ac:dyDescent="0.25">
      <c r="A29" s="90" t="s">
        <v>85</v>
      </c>
      <c r="B29" s="91"/>
      <c r="C29" s="9">
        <v>300</v>
      </c>
      <c r="D29" s="9"/>
      <c r="E29" s="10">
        <v>1450</v>
      </c>
      <c r="F29" s="5">
        <f t="shared" si="0"/>
        <v>0</v>
      </c>
      <c r="G29" s="24">
        <f t="shared" si="1"/>
        <v>0</v>
      </c>
    </row>
    <row r="30" spans="1:8" s="24" customFormat="1" ht="31.5" customHeight="1" x14ac:dyDescent="0.25">
      <c r="A30" s="90" t="s">
        <v>86</v>
      </c>
      <c r="B30" s="91"/>
      <c r="C30" s="9">
        <v>230</v>
      </c>
      <c r="D30" s="9"/>
      <c r="E30" s="10">
        <v>1800</v>
      </c>
      <c r="F30" s="5">
        <f t="shared" si="0"/>
        <v>0</v>
      </c>
      <c r="G30" s="24">
        <f t="shared" si="1"/>
        <v>0</v>
      </c>
    </row>
    <row r="31" spans="1:8" s="24" customFormat="1" ht="33" customHeight="1" x14ac:dyDescent="0.25">
      <c r="A31" s="90" t="s">
        <v>87</v>
      </c>
      <c r="B31" s="91"/>
      <c r="C31" s="9">
        <v>100</v>
      </c>
      <c r="D31" s="9"/>
      <c r="E31" s="10">
        <v>850</v>
      </c>
      <c r="F31" s="5">
        <f t="shared" si="0"/>
        <v>0</v>
      </c>
      <c r="G31" s="24">
        <f t="shared" si="1"/>
        <v>0</v>
      </c>
    </row>
    <row r="32" spans="1:8" s="24" customFormat="1" ht="33" customHeight="1" x14ac:dyDescent="0.25">
      <c r="A32" s="90" t="s">
        <v>88</v>
      </c>
      <c r="B32" s="91"/>
      <c r="C32" s="9">
        <v>250</v>
      </c>
      <c r="D32" s="9"/>
      <c r="E32" s="10">
        <v>480</v>
      </c>
      <c r="F32" s="5">
        <f t="shared" si="0"/>
        <v>0</v>
      </c>
      <c r="G32" s="24">
        <f t="shared" si="1"/>
        <v>0</v>
      </c>
    </row>
    <row r="33" spans="1:9" s="24" customFormat="1" ht="28.5" customHeight="1" x14ac:dyDescent="0.25">
      <c r="A33" s="90" t="s">
        <v>89</v>
      </c>
      <c r="B33" s="91"/>
      <c r="C33" s="9">
        <v>250</v>
      </c>
      <c r="D33" s="9"/>
      <c r="E33" s="10">
        <v>650</v>
      </c>
      <c r="F33" s="5">
        <f t="shared" si="0"/>
        <v>0</v>
      </c>
      <c r="G33" s="24">
        <f t="shared" si="1"/>
        <v>0</v>
      </c>
    </row>
    <row r="34" spans="1:9" s="24" customFormat="1" ht="33" customHeight="1" x14ac:dyDescent="0.25">
      <c r="A34" s="90" t="s">
        <v>90</v>
      </c>
      <c r="B34" s="91"/>
      <c r="C34" s="9">
        <v>250</v>
      </c>
      <c r="D34" s="9"/>
      <c r="E34" s="10">
        <v>670</v>
      </c>
      <c r="F34" s="5">
        <f t="shared" si="0"/>
        <v>0</v>
      </c>
      <c r="G34" s="24">
        <f t="shared" si="1"/>
        <v>0</v>
      </c>
    </row>
    <row r="35" spans="1:9" s="24" customFormat="1" ht="34.5" customHeight="1" x14ac:dyDescent="0.25">
      <c r="A35" s="90" t="s">
        <v>91</v>
      </c>
      <c r="B35" s="91"/>
      <c r="C35" s="9">
        <v>250</v>
      </c>
      <c r="D35" s="9"/>
      <c r="E35" s="10">
        <v>650</v>
      </c>
      <c r="F35" s="5">
        <f t="shared" si="0"/>
        <v>0</v>
      </c>
      <c r="G35" s="24">
        <f t="shared" si="1"/>
        <v>0</v>
      </c>
    </row>
    <row r="36" spans="1:9" ht="24" customHeight="1" x14ac:dyDescent="0.25">
      <c r="A36" s="53" t="s">
        <v>16</v>
      </c>
      <c r="B36" s="54" t="e">
        <f>G36/B4</f>
        <v>#DIV/0!</v>
      </c>
      <c r="C36" s="46"/>
      <c r="D36" s="1"/>
      <c r="E36" s="7"/>
      <c r="F36" s="7"/>
      <c r="G36" s="47">
        <f>SUM(G37:G46)</f>
        <v>0</v>
      </c>
      <c r="H36" s="112" t="s">
        <v>17</v>
      </c>
    </row>
    <row r="37" spans="1:9" s="24" customFormat="1" ht="49.5" customHeight="1" x14ac:dyDescent="0.25">
      <c r="A37" s="90" t="s">
        <v>92</v>
      </c>
      <c r="B37" s="91"/>
      <c r="C37" s="9">
        <v>200</v>
      </c>
      <c r="D37" s="9"/>
      <c r="E37" s="10">
        <v>800</v>
      </c>
      <c r="F37" s="5">
        <f t="shared" si="0"/>
        <v>0</v>
      </c>
      <c r="G37" s="24">
        <f t="shared" ref="G37:G46" si="2">C37*D37</f>
        <v>0</v>
      </c>
      <c r="H37" s="113"/>
    </row>
    <row r="38" spans="1:9" s="24" customFormat="1" ht="42.75" customHeight="1" x14ac:dyDescent="0.25">
      <c r="A38" s="90" t="s">
        <v>93</v>
      </c>
      <c r="B38" s="91"/>
      <c r="C38" s="9">
        <v>200</v>
      </c>
      <c r="D38" s="9"/>
      <c r="E38" s="10">
        <v>800</v>
      </c>
      <c r="F38" s="5">
        <f t="shared" si="0"/>
        <v>0</v>
      </c>
      <c r="G38" s="24">
        <f t="shared" si="2"/>
        <v>0</v>
      </c>
    </row>
    <row r="39" spans="1:9" s="24" customFormat="1" ht="42.75" customHeight="1" x14ac:dyDescent="0.25">
      <c r="A39" s="90" t="s">
        <v>94</v>
      </c>
      <c r="B39" s="91"/>
      <c r="C39" s="9">
        <v>200</v>
      </c>
      <c r="D39" s="9"/>
      <c r="E39" s="10">
        <v>900</v>
      </c>
      <c r="F39" s="5">
        <f t="shared" si="0"/>
        <v>0</v>
      </c>
      <c r="G39" s="24">
        <f t="shared" si="2"/>
        <v>0</v>
      </c>
    </row>
    <row r="40" spans="1:9" s="24" customFormat="1" ht="42.75" customHeight="1" x14ac:dyDescent="0.25">
      <c r="A40" s="90" t="s">
        <v>95</v>
      </c>
      <c r="B40" s="91"/>
      <c r="C40" s="9">
        <v>200</v>
      </c>
      <c r="D40" s="9"/>
      <c r="E40" s="10">
        <v>600</v>
      </c>
      <c r="F40" s="5">
        <f t="shared" si="0"/>
        <v>0</v>
      </c>
      <c r="G40" s="24">
        <f t="shared" si="2"/>
        <v>0</v>
      </c>
    </row>
    <row r="41" spans="1:9" s="24" customFormat="1" ht="42.75" customHeight="1" x14ac:dyDescent="0.25">
      <c r="A41" s="90" t="s">
        <v>96</v>
      </c>
      <c r="B41" s="91"/>
      <c r="C41" s="9">
        <v>200</v>
      </c>
      <c r="D41" s="9"/>
      <c r="E41" s="10">
        <v>450</v>
      </c>
      <c r="F41" s="5">
        <f t="shared" si="0"/>
        <v>0</v>
      </c>
      <c r="G41" s="24">
        <f t="shared" si="2"/>
        <v>0</v>
      </c>
    </row>
    <row r="42" spans="1:9" s="24" customFormat="1" ht="36" customHeight="1" x14ac:dyDescent="0.25">
      <c r="A42" s="90" t="s">
        <v>97</v>
      </c>
      <c r="B42" s="91"/>
      <c r="C42" s="55">
        <v>200</v>
      </c>
      <c r="D42" s="9"/>
      <c r="E42" s="14">
        <v>850</v>
      </c>
      <c r="F42" s="5">
        <f t="shared" si="0"/>
        <v>0</v>
      </c>
      <c r="G42" s="24">
        <f t="shared" si="2"/>
        <v>0</v>
      </c>
    </row>
    <row r="43" spans="1:9" s="24" customFormat="1" ht="42" customHeight="1" x14ac:dyDescent="0.25">
      <c r="A43" s="90" t="s">
        <v>98</v>
      </c>
      <c r="B43" s="91"/>
      <c r="C43" s="9">
        <v>200</v>
      </c>
      <c r="D43" s="9"/>
      <c r="E43" s="10">
        <v>550</v>
      </c>
      <c r="F43" s="5">
        <f t="shared" si="0"/>
        <v>0</v>
      </c>
      <c r="G43" s="24">
        <f t="shared" si="2"/>
        <v>0</v>
      </c>
    </row>
    <row r="44" spans="1:9" s="24" customFormat="1" ht="34.5" customHeight="1" x14ac:dyDescent="0.25">
      <c r="A44" s="90" t="s">
        <v>99</v>
      </c>
      <c r="B44" s="91"/>
      <c r="C44" s="9">
        <v>200</v>
      </c>
      <c r="D44" s="9"/>
      <c r="E44" s="10">
        <v>490</v>
      </c>
      <c r="F44" s="5">
        <f t="shared" si="0"/>
        <v>0</v>
      </c>
      <c r="G44" s="24">
        <f t="shared" si="2"/>
        <v>0</v>
      </c>
    </row>
    <row r="45" spans="1:9" s="24" customFormat="1" ht="43.95" customHeight="1" x14ac:dyDescent="0.25">
      <c r="A45" s="90" t="s">
        <v>100</v>
      </c>
      <c r="B45" s="91"/>
      <c r="C45" s="9">
        <v>200</v>
      </c>
      <c r="D45" s="9"/>
      <c r="E45" s="14">
        <v>560</v>
      </c>
      <c r="F45" s="5">
        <f t="shared" si="0"/>
        <v>0</v>
      </c>
      <c r="G45" s="24">
        <f t="shared" si="2"/>
        <v>0</v>
      </c>
    </row>
    <row r="46" spans="1:9" s="24" customFormat="1" ht="39.6" customHeight="1" x14ac:dyDescent="0.25">
      <c r="A46" s="108" t="s">
        <v>101</v>
      </c>
      <c r="B46" s="109"/>
      <c r="C46" s="9">
        <v>200</v>
      </c>
      <c r="D46" s="9"/>
      <c r="E46" s="14">
        <v>520</v>
      </c>
      <c r="F46" s="5">
        <f t="shared" si="0"/>
        <v>0</v>
      </c>
      <c r="G46" s="24">
        <f t="shared" si="2"/>
        <v>0</v>
      </c>
    </row>
    <row r="47" spans="1:9" ht="25.5" customHeight="1" x14ac:dyDescent="0.25">
      <c r="A47" s="72" t="s">
        <v>18</v>
      </c>
      <c r="B47" s="73" t="e">
        <f>G47/B4</f>
        <v>#DIV/0!</v>
      </c>
      <c r="C47" s="46"/>
      <c r="D47" s="1"/>
      <c r="E47" s="7"/>
      <c r="F47" s="7"/>
      <c r="G47" s="87">
        <f>SUM(G48:G54)</f>
        <v>0</v>
      </c>
      <c r="H47" s="86"/>
      <c r="I47" s="86"/>
    </row>
    <row r="48" spans="1:9" s="24" customFormat="1" ht="21.6" customHeight="1" x14ac:dyDescent="0.25">
      <c r="A48" s="108" t="s">
        <v>102</v>
      </c>
      <c r="B48" s="109"/>
      <c r="C48" s="56" t="s">
        <v>77</v>
      </c>
      <c r="D48" s="20"/>
      <c r="E48" s="21">
        <v>800</v>
      </c>
      <c r="F48" s="5">
        <f t="shared" si="0"/>
        <v>0</v>
      </c>
      <c r="G48" s="24">
        <f t="shared" ref="G48:G54" si="3">C48*D48</f>
        <v>0</v>
      </c>
      <c r="H48" s="23" t="s">
        <v>20</v>
      </c>
    </row>
    <row r="49" spans="1:8" s="24" customFormat="1" ht="45.6" customHeight="1" x14ac:dyDescent="0.25">
      <c r="A49" s="90" t="s">
        <v>103</v>
      </c>
      <c r="B49" s="92"/>
      <c r="C49" s="56" t="s">
        <v>78</v>
      </c>
      <c r="D49" s="20"/>
      <c r="E49" s="75">
        <v>420</v>
      </c>
      <c r="F49" s="5">
        <f t="shared" si="0"/>
        <v>0</v>
      </c>
      <c r="G49" s="24">
        <f t="shared" si="3"/>
        <v>0</v>
      </c>
      <c r="H49" s="23"/>
    </row>
    <row r="50" spans="1:8" s="24" customFormat="1" ht="40.200000000000003" customHeight="1" x14ac:dyDescent="0.25">
      <c r="A50" s="108" t="s">
        <v>104</v>
      </c>
      <c r="B50" s="109"/>
      <c r="C50" s="19">
        <v>90</v>
      </c>
      <c r="D50" s="19"/>
      <c r="E50" s="74">
        <v>420</v>
      </c>
      <c r="F50" s="5">
        <f t="shared" si="0"/>
        <v>0</v>
      </c>
      <c r="G50" s="24">
        <f t="shared" si="3"/>
        <v>0</v>
      </c>
    </row>
    <row r="51" spans="1:8" s="24" customFormat="1" ht="20.25" customHeight="1" x14ac:dyDescent="0.25">
      <c r="A51" s="108" t="s">
        <v>105</v>
      </c>
      <c r="B51" s="109"/>
      <c r="C51" s="51" t="s">
        <v>21</v>
      </c>
      <c r="D51" s="9"/>
      <c r="E51" s="10">
        <v>320</v>
      </c>
      <c r="F51" s="5">
        <f t="shared" si="0"/>
        <v>0</v>
      </c>
      <c r="G51" s="24">
        <f t="shared" si="3"/>
        <v>0</v>
      </c>
    </row>
    <row r="52" spans="1:8" s="24" customFormat="1" ht="20.25" customHeight="1" x14ac:dyDescent="0.25">
      <c r="A52" s="108" t="s">
        <v>106</v>
      </c>
      <c r="B52" s="109"/>
      <c r="C52" s="51" t="s">
        <v>21</v>
      </c>
      <c r="D52" s="9"/>
      <c r="E52" s="10">
        <v>320</v>
      </c>
      <c r="F52" s="5">
        <f t="shared" si="0"/>
        <v>0</v>
      </c>
      <c r="G52" s="24">
        <f t="shared" si="3"/>
        <v>0</v>
      </c>
    </row>
    <row r="53" spans="1:8" s="24" customFormat="1" ht="29.4" customHeight="1" x14ac:dyDescent="0.25">
      <c r="A53" s="140" t="s">
        <v>108</v>
      </c>
      <c r="B53" s="109"/>
      <c r="C53" s="51" t="s">
        <v>22</v>
      </c>
      <c r="D53" s="9"/>
      <c r="E53" s="10">
        <v>550</v>
      </c>
      <c r="F53" s="5">
        <f t="shared" si="0"/>
        <v>0</v>
      </c>
      <c r="G53" s="24">
        <f t="shared" si="3"/>
        <v>0</v>
      </c>
    </row>
    <row r="54" spans="1:8" s="24" customFormat="1" ht="35.4" customHeight="1" x14ac:dyDescent="0.25">
      <c r="A54" s="140" t="s">
        <v>107</v>
      </c>
      <c r="B54" s="109"/>
      <c r="C54" s="58" t="s">
        <v>22</v>
      </c>
      <c r="D54" s="15"/>
      <c r="E54" s="12">
        <v>650</v>
      </c>
      <c r="F54" s="5">
        <f t="shared" si="0"/>
        <v>0</v>
      </c>
      <c r="G54" s="24">
        <f t="shared" si="3"/>
        <v>0</v>
      </c>
    </row>
    <row r="55" spans="1:8" ht="25.5" customHeight="1" x14ac:dyDescent="0.25">
      <c r="A55" s="72" t="s">
        <v>23</v>
      </c>
      <c r="B55" s="73" t="e">
        <f>G55/B4</f>
        <v>#DIV/0!</v>
      </c>
      <c r="C55" s="76"/>
      <c r="D55" s="77"/>
      <c r="E55" s="78"/>
      <c r="F55" s="78"/>
      <c r="G55" s="57">
        <f>SUM(G56:G65)</f>
        <v>0</v>
      </c>
      <c r="H55" s="112" t="s">
        <v>24</v>
      </c>
    </row>
    <row r="56" spans="1:8" s="24" customFormat="1" ht="20.25" customHeight="1" x14ac:dyDescent="0.25">
      <c r="A56" s="141" t="s">
        <v>123</v>
      </c>
      <c r="B56" s="142"/>
      <c r="C56" s="59" t="s">
        <v>22</v>
      </c>
      <c r="D56" s="19"/>
      <c r="E56" s="74">
        <v>1600</v>
      </c>
      <c r="F56" s="5">
        <f t="shared" si="0"/>
        <v>0</v>
      </c>
      <c r="G56" s="24">
        <f t="shared" ref="G56:G65" si="4">C56*D56</f>
        <v>0</v>
      </c>
      <c r="H56" s="113"/>
    </row>
    <row r="57" spans="1:8" s="24" customFormat="1" ht="20.25" customHeight="1" x14ac:dyDescent="0.25">
      <c r="A57" s="93" t="s">
        <v>109</v>
      </c>
      <c r="B57" s="94"/>
      <c r="C57" s="51" t="s">
        <v>22</v>
      </c>
      <c r="D57" s="9"/>
      <c r="E57" s="10">
        <v>1200</v>
      </c>
      <c r="F57" s="5">
        <f t="shared" si="0"/>
        <v>0</v>
      </c>
      <c r="G57" s="24">
        <f t="shared" si="4"/>
        <v>0</v>
      </c>
      <c r="H57" s="113"/>
    </row>
    <row r="58" spans="1:8" s="24" customFormat="1" ht="20.25" customHeight="1" x14ac:dyDescent="0.25">
      <c r="A58" s="93" t="s">
        <v>25</v>
      </c>
      <c r="B58" s="94"/>
      <c r="C58" s="51" t="s">
        <v>22</v>
      </c>
      <c r="D58" s="9"/>
      <c r="E58" s="10">
        <v>600</v>
      </c>
      <c r="F58" s="5">
        <f t="shared" si="0"/>
        <v>0</v>
      </c>
      <c r="G58" s="24">
        <f t="shared" si="4"/>
        <v>0</v>
      </c>
      <c r="H58" s="113"/>
    </row>
    <row r="59" spans="1:8" s="24" customFormat="1" ht="20.25" customHeight="1" x14ac:dyDescent="0.25">
      <c r="A59" s="93" t="s">
        <v>26</v>
      </c>
      <c r="B59" s="94"/>
      <c r="C59" s="58" t="s">
        <v>22</v>
      </c>
      <c r="D59" s="9"/>
      <c r="E59" s="12">
        <v>750</v>
      </c>
      <c r="F59" s="5">
        <f t="shared" si="0"/>
        <v>0</v>
      </c>
      <c r="G59" s="24">
        <f t="shared" si="4"/>
        <v>0</v>
      </c>
    </row>
    <row r="60" spans="1:8" s="24" customFormat="1" ht="20.25" customHeight="1" x14ac:dyDescent="0.25">
      <c r="A60" s="93" t="s">
        <v>27</v>
      </c>
      <c r="B60" s="94"/>
      <c r="C60" s="58" t="s">
        <v>22</v>
      </c>
      <c r="D60" s="9"/>
      <c r="E60" s="12">
        <v>800</v>
      </c>
      <c r="F60" s="5">
        <f t="shared" si="0"/>
        <v>0</v>
      </c>
      <c r="G60" s="24">
        <f t="shared" si="4"/>
        <v>0</v>
      </c>
    </row>
    <row r="61" spans="1:8" s="24" customFormat="1" ht="20.25" customHeight="1" x14ac:dyDescent="0.25">
      <c r="A61" s="93" t="s">
        <v>28</v>
      </c>
      <c r="B61" s="94"/>
      <c r="C61" s="51" t="s">
        <v>22</v>
      </c>
      <c r="D61" s="9"/>
      <c r="E61" s="10">
        <v>700</v>
      </c>
      <c r="F61" s="5">
        <f t="shared" si="0"/>
        <v>0</v>
      </c>
      <c r="G61" s="24">
        <f t="shared" si="4"/>
        <v>0</v>
      </c>
    </row>
    <row r="62" spans="1:8" s="24" customFormat="1" ht="20.25" customHeight="1" x14ac:dyDescent="0.25">
      <c r="A62" s="93" t="s">
        <v>29</v>
      </c>
      <c r="B62" s="94"/>
      <c r="C62" s="51" t="s">
        <v>22</v>
      </c>
      <c r="D62" s="9"/>
      <c r="E62" s="10">
        <v>850</v>
      </c>
      <c r="F62" s="5">
        <f t="shared" si="0"/>
        <v>0</v>
      </c>
      <c r="G62" s="24">
        <f t="shared" si="4"/>
        <v>0</v>
      </c>
    </row>
    <row r="63" spans="1:8" s="24" customFormat="1" ht="20.25" customHeight="1" x14ac:dyDescent="0.25">
      <c r="A63" s="93" t="s">
        <v>30</v>
      </c>
      <c r="B63" s="94"/>
      <c r="C63" s="51" t="s">
        <v>22</v>
      </c>
      <c r="D63" s="9"/>
      <c r="E63" s="10">
        <v>1650</v>
      </c>
      <c r="F63" s="5">
        <f t="shared" si="0"/>
        <v>0</v>
      </c>
      <c r="G63" s="24">
        <f t="shared" si="4"/>
        <v>0</v>
      </c>
    </row>
    <row r="64" spans="1:8" s="24" customFormat="1" ht="20.25" customHeight="1" x14ac:dyDescent="0.25">
      <c r="A64" s="93" t="s">
        <v>31</v>
      </c>
      <c r="B64" s="94"/>
      <c r="C64" s="51" t="s">
        <v>22</v>
      </c>
      <c r="D64" s="9"/>
      <c r="E64" s="10">
        <v>1040</v>
      </c>
      <c r="F64" s="5">
        <f t="shared" si="0"/>
        <v>0</v>
      </c>
      <c r="G64" s="24">
        <f t="shared" si="4"/>
        <v>0</v>
      </c>
    </row>
    <row r="65" spans="1:9" s="24" customFormat="1" ht="20.25" customHeight="1" x14ac:dyDescent="0.25">
      <c r="A65" s="93" t="s">
        <v>32</v>
      </c>
      <c r="B65" s="94"/>
      <c r="C65" s="51" t="s">
        <v>22</v>
      </c>
      <c r="D65" s="9"/>
      <c r="E65" s="10">
        <v>600</v>
      </c>
      <c r="F65" s="5">
        <f t="shared" si="0"/>
        <v>0</v>
      </c>
      <c r="G65" s="24">
        <f t="shared" si="4"/>
        <v>0</v>
      </c>
    </row>
    <row r="66" spans="1:9" ht="21" customHeight="1" x14ac:dyDescent="0.25">
      <c r="A66" s="44" t="s">
        <v>33</v>
      </c>
      <c r="B66" s="54" t="e">
        <f>G66/B4</f>
        <v>#DIV/0!</v>
      </c>
      <c r="C66" s="46"/>
      <c r="D66" s="1"/>
      <c r="E66" s="1"/>
      <c r="F66" s="1"/>
      <c r="G66" s="89">
        <f>SUM(G67:G70)</f>
        <v>0</v>
      </c>
      <c r="H66" s="88"/>
      <c r="I66" s="88"/>
    </row>
    <row r="67" spans="1:9" s="24" customFormat="1" ht="22.5" customHeight="1" x14ac:dyDescent="0.25">
      <c r="A67" s="93" t="s">
        <v>59</v>
      </c>
      <c r="B67" s="94"/>
      <c r="C67" s="51" t="s">
        <v>19</v>
      </c>
      <c r="D67" s="9"/>
      <c r="E67" s="10">
        <v>250</v>
      </c>
      <c r="F67" s="5">
        <f t="shared" si="0"/>
        <v>0</v>
      </c>
      <c r="G67" s="24">
        <f>C67*D67</f>
        <v>0</v>
      </c>
    </row>
    <row r="68" spans="1:9" s="24" customFormat="1" ht="22.5" customHeight="1" x14ac:dyDescent="0.25">
      <c r="A68" s="93" t="s">
        <v>113</v>
      </c>
      <c r="B68" s="94"/>
      <c r="C68" s="51" t="s">
        <v>19</v>
      </c>
      <c r="D68" s="9"/>
      <c r="E68" s="14">
        <v>250</v>
      </c>
      <c r="F68" s="5">
        <f t="shared" si="0"/>
        <v>0</v>
      </c>
      <c r="G68" s="24">
        <f>C68*D68</f>
        <v>0</v>
      </c>
    </row>
    <row r="69" spans="1:9" s="24" customFormat="1" ht="27.75" customHeight="1" x14ac:dyDescent="0.25">
      <c r="A69" s="93" t="s">
        <v>61</v>
      </c>
      <c r="B69" s="94"/>
      <c r="C69" s="51" t="s">
        <v>22</v>
      </c>
      <c r="D69" s="9"/>
      <c r="E69" s="10">
        <v>370</v>
      </c>
      <c r="F69" s="5">
        <f t="shared" si="0"/>
        <v>0</v>
      </c>
      <c r="G69" s="24">
        <f>C69*D69</f>
        <v>0</v>
      </c>
    </row>
    <row r="70" spans="1:9" s="24" customFormat="1" ht="23.4" customHeight="1" x14ac:dyDescent="0.25">
      <c r="A70" s="93" t="s">
        <v>112</v>
      </c>
      <c r="B70" s="91"/>
      <c r="C70" s="51" t="s">
        <v>22</v>
      </c>
      <c r="D70" s="9"/>
      <c r="E70" s="10">
        <v>450</v>
      </c>
      <c r="F70" s="5">
        <f t="shared" si="0"/>
        <v>0</v>
      </c>
      <c r="G70" s="24">
        <f>C70*D70</f>
        <v>0</v>
      </c>
    </row>
    <row r="71" spans="1:9" ht="40.200000000000003" customHeight="1" x14ac:dyDescent="0.25">
      <c r="A71" s="79" t="s">
        <v>116</v>
      </c>
      <c r="B71" s="54" t="e">
        <f>G71/B4</f>
        <v>#DIV/0!</v>
      </c>
      <c r="C71" s="46"/>
      <c r="D71" s="1"/>
      <c r="E71" s="7"/>
      <c r="F71" s="7"/>
      <c r="G71" s="47">
        <f>SUM(G72:G74)</f>
        <v>0</v>
      </c>
    </row>
    <row r="72" spans="1:9" ht="21.75" customHeight="1" x14ac:dyDescent="0.25">
      <c r="A72" s="99" t="s">
        <v>119</v>
      </c>
      <c r="B72" s="100"/>
      <c r="C72" s="60" t="s">
        <v>34</v>
      </c>
      <c r="D72" s="4"/>
      <c r="E72" s="6">
        <v>4500</v>
      </c>
      <c r="F72" s="5">
        <f t="shared" si="0"/>
        <v>0</v>
      </c>
      <c r="G72" s="25">
        <f>C72*D72</f>
        <v>0</v>
      </c>
    </row>
    <row r="73" spans="1:9" ht="21.6" customHeight="1" x14ac:dyDescent="0.25">
      <c r="A73" s="99" t="s">
        <v>111</v>
      </c>
      <c r="B73" s="100"/>
      <c r="C73" s="60" t="s">
        <v>34</v>
      </c>
      <c r="D73" s="4"/>
      <c r="E73" s="6">
        <v>4000</v>
      </c>
      <c r="F73" s="5">
        <f t="shared" ref="F73:F93" si="5">D73*E73</f>
        <v>0</v>
      </c>
      <c r="G73" s="31">
        <f>C73*D73</f>
        <v>0</v>
      </c>
      <c r="H73" s="26"/>
      <c r="I73" s="26"/>
    </row>
    <row r="74" spans="1:9" ht="21.75" customHeight="1" x14ac:dyDescent="0.25">
      <c r="A74" s="99" t="s">
        <v>110</v>
      </c>
      <c r="B74" s="100"/>
      <c r="C74" s="60" t="s">
        <v>34</v>
      </c>
      <c r="D74" s="4"/>
      <c r="E74" s="6">
        <v>2000</v>
      </c>
      <c r="F74" s="5">
        <f t="shared" si="5"/>
        <v>0</v>
      </c>
      <c r="G74" s="25">
        <f>C74*D74</f>
        <v>0</v>
      </c>
    </row>
    <row r="75" spans="1:9" ht="21.75" customHeight="1" x14ac:dyDescent="0.25">
      <c r="A75" s="44" t="s">
        <v>35</v>
      </c>
      <c r="B75" s="54" t="e">
        <f>G75/B4</f>
        <v>#DIV/0!</v>
      </c>
      <c r="C75" s="46"/>
      <c r="D75" s="1"/>
      <c r="E75" s="7"/>
      <c r="F75" s="7"/>
      <c r="G75" s="47">
        <f>SUM(G76:G76)</f>
        <v>0</v>
      </c>
    </row>
    <row r="76" spans="1:9" s="24" customFormat="1" ht="28.5" customHeight="1" x14ac:dyDescent="0.25">
      <c r="A76" s="97" t="s">
        <v>115</v>
      </c>
      <c r="B76" s="98"/>
      <c r="C76" s="9">
        <v>260</v>
      </c>
      <c r="D76" s="9"/>
      <c r="E76" s="10">
        <v>280</v>
      </c>
      <c r="F76" s="5">
        <f t="shared" si="5"/>
        <v>0</v>
      </c>
      <c r="G76" s="24">
        <f>C76*D76</f>
        <v>0</v>
      </c>
    </row>
    <row r="77" spans="1:9" ht="21" customHeight="1" x14ac:dyDescent="0.25">
      <c r="A77" s="44" t="s">
        <v>36</v>
      </c>
      <c r="B77" s="54" t="e">
        <f>G77/B4</f>
        <v>#DIV/0!</v>
      </c>
      <c r="C77" s="46"/>
      <c r="D77" s="1"/>
      <c r="E77" s="1"/>
      <c r="F77" s="1"/>
      <c r="G77" s="47">
        <f>SUM(G78:G83)</f>
        <v>0</v>
      </c>
    </row>
    <row r="78" spans="1:9" s="24" customFormat="1" ht="15.75" customHeight="1" x14ac:dyDescent="0.25">
      <c r="A78" s="93" t="s">
        <v>37</v>
      </c>
      <c r="B78" s="94"/>
      <c r="C78" s="9">
        <v>80</v>
      </c>
      <c r="D78" s="9"/>
      <c r="E78" s="10">
        <v>90</v>
      </c>
      <c r="F78" s="5">
        <f t="shared" si="5"/>
        <v>0</v>
      </c>
      <c r="G78" s="24">
        <f t="shared" ref="G78:G83" si="6">C78*D78</f>
        <v>0</v>
      </c>
    </row>
    <row r="79" spans="1:9" s="24" customFormat="1" ht="15.75" customHeight="1" x14ac:dyDescent="0.25">
      <c r="A79" s="93" t="s">
        <v>38</v>
      </c>
      <c r="B79" s="94"/>
      <c r="C79" s="9">
        <v>80</v>
      </c>
      <c r="D79" s="9"/>
      <c r="E79" s="10">
        <v>90</v>
      </c>
      <c r="F79" s="5">
        <f t="shared" si="5"/>
        <v>0</v>
      </c>
      <c r="G79" s="24">
        <f t="shared" si="6"/>
        <v>0</v>
      </c>
    </row>
    <row r="80" spans="1:9" s="24" customFormat="1" ht="15.75" customHeight="1" x14ac:dyDescent="0.25">
      <c r="A80" s="93" t="s">
        <v>39</v>
      </c>
      <c r="B80" s="94"/>
      <c r="C80" s="9">
        <v>80</v>
      </c>
      <c r="D80" s="9"/>
      <c r="E80" s="10">
        <v>90</v>
      </c>
      <c r="F80" s="5">
        <f t="shared" si="5"/>
        <v>0</v>
      </c>
      <c r="G80" s="24">
        <f t="shared" si="6"/>
        <v>0</v>
      </c>
    </row>
    <row r="81" spans="1:10" s="24" customFormat="1" ht="15.75" customHeight="1" x14ac:dyDescent="0.25">
      <c r="A81" s="93" t="s">
        <v>40</v>
      </c>
      <c r="B81" s="94"/>
      <c r="C81" s="9">
        <v>80</v>
      </c>
      <c r="D81" s="9"/>
      <c r="E81" s="10">
        <v>90</v>
      </c>
      <c r="F81" s="5">
        <f t="shared" si="5"/>
        <v>0</v>
      </c>
      <c r="G81" s="24">
        <f t="shared" si="6"/>
        <v>0</v>
      </c>
    </row>
    <row r="82" spans="1:10" s="24" customFormat="1" ht="15.75" customHeight="1" x14ac:dyDescent="0.25">
      <c r="A82" s="93" t="s">
        <v>41</v>
      </c>
      <c r="B82" s="94"/>
      <c r="C82" s="9">
        <v>80</v>
      </c>
      <c r="D82" s="9"/>
      <c r="E82" s="10">
        <v>90</v>
      </c>
      <c r="F82" s="5">
        <f t="shared" si="5"/>
        <v>0</v>
      </c>
      <c r="G82" s="24">
        <f t="shared" si="6"/>
        <v>0</v>
      </c>
    </row>
    <row r="83" spans="1:10" s="24" customFormat="1" ht="15.75" customHeight="1" x14ac:dyDescent="0.25">
      <c r="A83" s="93" t="s">
        <v>42</v>
      </c>
      <c r="B83" s="94"/>
      <c r="C83" s="52">
        <v>80</v>
      </c>
      <c r="D83" s="9"/>
      <c r="E83" s="18">
        <v>90</v>
      </c>
      <c r="F83" s="5">
        <f t="shared" si="5"/>
        <v>0</v>
      </c>
      <c r="G83" s="24">
        <f t="shared" si="6"/>
        <v>0</v>
      </c>
    </row>
    <row r="84" spans="1:10" ht="21" customHeight="1" x14ac:dyDescent="0.25">
      <c r="A84" s="61" t="s">
        <v>43</v>
      </c>
      <c r="B84" s="45" t="e">
        <f>G84/B4</f>
        <v>#DIV/0!</v>
      </c>
      <c r="C84" s="46"/>
      <c r="D84" s="1"/>
      <c r="E84" s="1"/>
      <c r="F84" s="1"/>
      <c r="G84" s="57">
        <f>SUM(G85:G85)</f>
        <v>0</v>
      </c>
    </row>
    <row r="85" spans="1:10" ht="29.25" customHeight="1" x14ac:dyDescent="0.25">
      <c r="A85" s="13" t="s">
        <v>118</v>
      </c>
      <c r="B85" s="17"/>
      <c r="C85" s="9">
        <v>1500</v>
      </c>
      <c r="D85" s="9"/>
      <c r="E85" s="10">
        <v>2500</v>
      </c>
      <c r="F85" s="5">
        <f t="shared" si="5"/>
        <v>0</v>
      </c>
      <c r="G85" s="25">
        <f>C85*D85</f>
        <v>0</v>
      </c>
    </row>
    <row r="86" spans="1:10" ht="21" customHeight="1" x14ac:dyDescent="0.25">
      <c r="A86" s="44" t="s">
        <v>44</v>
      </c>
      <c r="B86" s="45" t="e">
        <f>G86/B4</f>
        <v>#DIV/0!</v>
      </c>
      <c r="C86" s="46"/>
      <c r="D86" s="1"/>
      <c r="E86" s="8"/>
      <c r="F86" s="8"/>
      <c r="G86" s="47">
        <f>SUM(G87:G93)</f>
        <v>0</v>
      </c>
    </row>
    <row r="87" spans="1:10" ht="20.25" customHeight="1" x14ac:dyDescent="0.25">
      <c r="A87" s="90" t="s">
        <v>45</v>
      </c>
      <c r="B87" s="91"/>
      <c r="C87" s="9">
        <v>700</v>
      </c>
      <c r="D87" s="9"/>
      <c r="E87" s="14">
        <v>300</v>
      </c>
      <c r="F87" s="5">
        <f t="shared" si="5"/>
        <v>0</v>
      </c>
      <c r="G87" s="27">
        <f t="shared" ref="G87:G93" si="7">C87*D87</f>
        <v>0</v>
      </c>
      <c r="H87" s="27"/>
      <c r="I87" s="27"/>
      <c r="J87" s="27"/>
    </row>
    <row r="88" spans="1:10" s="24" customFormat="1" ht="15.75" customHeight="1" x14ac:dyDescent="0.25">
      <c r="A88" s="93" t="s">
        <v>46</v>
      </c>
      <c r="B88" s="94"/>
      <c r="C88" s="9">
        <v>0.5</v>
      </c>
      <c r="D88" s="9"/>
      <c r="E88" s="10">
        <v>350</v>
      </c>
      <c r="F88" s="5">
        <f t="shared" si="5"/>
        <v>0</v>
      </c>
      <c r="G88" s="24">
        <f t="shared" si="7"/>
        <v>0</v>
      </c>
    </row>
    <row r="89" spans="1:10" s="24" customFormat="1" ht="15.75" customHeight="1" x14ac:dyDescent="0.25">
      <c r="A89" s="93" t="s">
        <v>47</v>
      </c>
      <c r="B89" s="94"/>
      <c r="C89" s="9">
        <v>0.5</v>
      </c>
      <c r="D89" s="9"/>
      <c r="E89" s="10">
        <v>300</v>
      </c>
      <c r="F89" s="5">
        <f t="shared" si="5"/>
        <v>0</v>
      </c>
      <c r="G89" s="24">
        <f t="shared" si="7"/>
        <v>0</v>
      </c>
    </row>
    <row r="90" spans="1:10" s="24" customFormat="1" ht="15.75" customHeight="1" x14ac:dyDescent="0.25">
      <c r="A90" s="146" t="s">
        <v>117</v>
      </c>
      <c r="B90" s="147"/>
      <c r="C90" s="9">
        <v>1000</v>
      </c>
      <c r="D90" s="9"/>
      <c r="E90" s="10">
        <v>500</v>
      </c>
      <c r="F90" s="5">
        <f t="shared" si="5"/>
        <v>0</v>
      </c>
      <c r="G90" s="24">
        <f t="shared" si="7"/>
        <v>0</v>
      </c>
    </row>
    <row r="91" spans="1:10" s="24" customFormat="1" ht="15.75" customHeight="1" x14ac:dyDescent="0.25">
      <c r="A91" s="148" t="s">
        <v>48</v>
      </c>
      <c r="B91" s="149"/>
      <c r="C91" s="9">
        <v>1000</v>
      </c>
      <c r="D91" s="9"/>
      <c r="E91" s="10">
        <v>350</v>
      </c>
      <c r="F91" s="5">
        <f t="shared" si="5"/>
        <v>0</v>
      </c>
      <c r="G91" s="24">
        <f t="shared" si="7"/>
        <v>0</v>
      </c>
    </row>
    <row r="92" spans="1:10" s="24" customFormat="1" ht="15.75" customHeight="1" x14ac:dyDescent="0.25">
      <c r="A92" s="95" t="s">
        <v>49</v>
      </c>
      <c r="B92" s="96"/>
      <c r="C92" s="9">
        <v>0.5</v>
      </c>
      <c r="D92" s="9"/>
      <c r="E92" s="10">
        <v>250</v>
      </c>
      <c r="F92" s="5">
        <f t="shared" si="5"/>
        <v>0</v>
      </c>
      <c r="G92" s="24">
        <f t="shared" si="7"/>
        <v>0</v>
      </c>
    </row>
    <row r="93" spans="1:10" ht="15.75" customHeight="1" thickBot="1" x14ac:dyDescent="0.3">
      <c r="A93" s="156" t="s">
        <v>50</v>
      </c>
      <c r="B93" s="157"/>
      <c r="C93" s="15"/>
      <c r="D93" s="15"/>
      <c r="E93" s="16">
        <v>5000</v>
      </c>
      <c r="F93" s="5">
        <f t="shared" si="5"/>
        <v>0</v>
      </c>
      <c r="G93" s="25">
        <f t="shared" si="7"/>
        <v>0</v>
      </c>
    </row>
    <row r="94" spans="1:10" ht="21" customHeight="1" x14ac:dyDescent="0.25">
      <c r="A94" s="62" t="s">
        <v>51</v>
      </c>
      <c r="B94" s="63">
        <f>SUM(F8:F93)</f>
        <v>0</v>
      </c>
      <c r="C94" s="153" t="s">
        <v>52</v>
      </c>
      <c r="D94" s="154"/>
      <c r="E94" s="154"/>
      <c r="F94" s="155"/>
      <c r="H94" s="114" t="s">
        <v>53</v>
      </c>
    </row>
    <row r="95" spans="1:10" ht="21" customHeight="1" x14ac:dyDescent="0.25">
      <c r="A95" s="64" t="s">
        <v>54</v>
      </c>
      <c r="B95" s="65">
        <f>B94*0.1</f>
        <v>0</v>
      </c>
      <c r="C95" s="150" t="s">
        <v>55</v>
      </c>
      <c r="D95" s="151"/>
      <c r="E95" s="152"/>
      <c r="F95" s="66" t="e">
        <f>G95/B4</f>
        <v>#DIV/0!</v>
      </c>
      <c r="G95" s="28">
        <f>G84+G77+G75+G71+G66+G55+G47+G36+G19</f>
        <v>0</v>
      </c>
      <c r="H95" s="113"/>
    </row>
    <row r="96" spans="1:10" ht="27" customHeight="1" x14ac:dyDescent="0.25">
      <c r="A96" s="67" t="s">
        <v>64</v>
      </c>
      <c r="B96" s="68">
        <v>0</v>
      </c>
      <c r="C96" s="150" t="s">
        <v>56</v>
      </c>
      <c r="D96" s="151"/>
      <c r="E96" s="152"/>
      <c r="F96" s="66" t="e">
        <f>G96/B4</f>
        <v>#DIV/0!</v>
      </c>
      <c r="G96" s="28">
        <f>G86</f>
        <v>0</v>
      </c>
      <c r="H96" s="113"/>
    </row>
    <row r="97" spans="1:6" ht="26.25" customHeight="1" x14ac:dyDescent="0.25">
      <c r="A97" s="69" t="s">
        <v>58</v>
      </c>
      <c r="B97" s="70">
        <f>B94+B95+B96</f>
        <v>0</v>
      </c>
      <c r="C97" s="143" t="s">
        <v>57</v>
      </c>
      <c r="D97" s="144"/>
      <c r="E97" s="145"/>
      <c r="F97" s="71" t="e">
        <f>B94/B4</f>
        <v>#DIV/0!</v>
      </c>
    </row>
    <row r="98" spans="1:6" ht="35.4" customHeight="1" x14ac:dyDescent="0.25">
      <c r="A98" s="101" t="s">
        <v>60</v>
      </c>
      <c r="B98" s="102"/>
      <c r="C98" s="101">
        <v>0</v>
      </c>
      <c r="D98" s="103"/>
      <c r="E98" s="103"/>
      <c r="F98" s="102"/>
    </row>
    <row r="99" spans="1:6" ht="35.4" customHeight="1" x14ac:dyDescent="0.25">
      <c r="A99" s="101" t="s">
        <v>58</v>
      </c>
      <c r="B99" s="102"/>
      <c r="C99" s="104">
        <f>B97+C98</f>
        <v>0</v>
      </c>
      <c r="D99" s="105"/>
      <c r="E99" s="105"/>
      <c r="F99" s="106"/>
    </row>
    <row r="100" spans="1:6" ht="35.4" customHeight="1" x14ac:dyDescent="0.25">
      <c r="A100" s="107"/>
      <c r="B100" s="107"/>
      <c r="C100" s="107"/>
      <c r="D100" s="107"/>
      <c r="E100" s="107"/>
      <c r="F100" s="107"/>
    </row>
  </sheetData>
  <mergeCells count="97">
    <mergeCell ref="A93:B93"/>
    <mergeCell ref="A82:B82"/>
    <mergeCell ref="A83:B83"/>
    <mergeCell ref="A88:B88"/>
    <mergeCell ref="A87:B87"/>
    <mergeCell ref="H94:H96"/>
    <mergeCell ref="C97:E97"/>
    <mergeCell ref="A62:B62"/>
    <mergeCell ref="A68:B68"/>
    <mergeCell ref="A64:B64"/>
    <mergeCell ref="A65:B65"/>
    <mergeCell ref="A90:B90"/>
    <mergeCell ref="A91:B91"/>
    <mergeCell ref="C96:E96"/>
    <mergeCell ref="C95:E95"/>
    <mergeCell ref="A80:B80"/>
    <mergeCell ref="A81:B81"/>
    <mergeCell ref="A70:B70"/>
    <mergeCell ref="A69:B69"/>
    <mergeCell ref="C94:F94"/>
    <mergeCell ref="A89:B89"/>
    <mergeCell ref="H36:H37"/>
    <mergeCell ref="A54:B54"/>
    <mergeCell ref="A56:B56"/>
    <mergeCell ref="A57:B57"/>
    <mergeCell ref="A53:B53"/>
    <mergeCell ref="H55:H58"/>
    <mergeCell ref="A50:B50"/>
    <mergeCell ref="A51:B51"/>
    <mergeCell ref="A39:B39"/>
    <mergeCell ref="A48:B48"/>
    <mergeCell ref="A42:B42"/>
    <mergeCell ref="A44:B44"/>
    <mergeCell ref="A43:B43"/>
    <mergeCell ref="A40:B40"/>
    <mergeCell ref="A41:B41"/>
    <mergeCell ref="A46:B46"/>
    <mergeCell ref="A23:B23"/>
    <mergeCell ref="A25:B25"/>
    <mergeCell ref="A28:B28"/>
    <mergeCell ref="A29:B29"/>
    <mergeCell ref="A1:F1"/>
    <mergeCell ref="F3:F4"/>
    <mergeCell ref="A12:B12"/>
    <mergeCell ref="A13:B13"/>
    <mergeCell ref="C3:E4"/>
    <mergeCell ref="A22:B22"/>
    <mergeCell ref="A20:B20"/>
    <mergeCell ref="A8:B8"/>
    <mergeCell ref="A9:B9"/>
    <mergeCell ref="A10:B10"/>
    <mergeCell ref="A11:B11"/>
    <mergeCell ref="C2:E2"/>
    <mergeCell ref="A17:B17"/>
    <mergeCell ref="A21:B21"/>
    <mergeCell ref="A16:B16"/>
    <mergeCell ref="A14:B14"/>
    <mergeCell ref="A15:B15"/>
    <mergeCell ref="A18:B18"/>
    <mergeCell ref="H2:I2"/>
    <mergeCell ref="H3:I5"/>
    <mergeCell ref="H8:I9"/>
    <mergeCell ref="C5:E5"/>
    <mergeCell ref="A6:B6"/>
    <mergeCell ref="A24:B24"/>
    <mergeCell ref="A37:B37"/>
    <mergeCell ref="A74:B74"/>
    <mergeCell ref="A58:B58"/>
    <mergeCell ref="A60:B60"/>
    <mergeCell ref="A59:B59"/>
    <mergeCell ref="A52:B52"/>
    <mergeCell ref="A33:B33"/>
    <mergeCell ref="A38:B38"/>
    <mergeCell ref="A34:B34"/>
    <mergeCell ref="A32:B32"/>
    <mergeCell ref="A31:B31"/>
    <mergeCell ref="A26:B26"/>
    <mergeCell ref="A30:B30"/>
    <mergeCell ref="A27:B27"/>
    <mergeCell ref="A35:B35"/>
    <mergeCell ref="A98:B98"/>
    <mergeCell ref="C98:F98"/>
    <mergeCell ref="A99:B99"/>
    <mergeCell ref="C99:F99"/>
    <mergeCell ref="A100:B100"/>
    <mergeCell ref="C100:F100"/>
    <mergeCell ref="A45:B45"/>
    <mergeCell ref="A49:B49"/>
    <mergeCell ref="A67:B67"/>
    <mergeCell ref="A92:B92"/>
    <mergeCell ref="A79:B79"/>
    <mergeCell ref="A78:B78"/>
    <mergeCell ref="A76:B76"/>
    <mergeCell ref="A63:B63"/>
    <mergeCell ref="A61:B61"/>
    <mergeCell ref="A73:B73"/>
    <mergeCell ref="A72:B72"/>
  </mergeCells>
  <pageMargins left="0.23622047244094491" right="0.23622047244094491" top="0.11811023622047245" bottom="0.1181102362204724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4545E-4FA1-4210-BEF1-741C83E041B5}">
  <dimension ref="A1:I36"/>
  <sheetViews>
    <sheetView topLeftCell="A21" workbookViewId="0">
      <selection activeCell="E25" sqref="E25"/>
    </sheetView>
  </sheetViews>
  <sheetFormatPr defaultColWidth="14.44140625" defaultRowHeight="13.2" x14ac:dyDescent="0.25"/>
  <cols>
    <col min="1" max="1" width="34" style="25" customWidth="1"/>
    <col min="2" max="2" width="25.5546875" style="25" customWidth="1"/>
    <col min="3" max="3" width="9.44140625" style="25" customWidth="1"/>
    <col min="4" max="4" width="8" style="25" customWidth="1"/>
    <col min="5" max="5" width="10.88671875" style="25" customWidth="1"/>
    <col min="6" max="6" width="14" style="25" customWidth="1"/>
    <col min="7" max="7" width="11.88671875" style="25" hidden="1" customWidth="1"/>
    <col min="8" max="8" width="18.109375" style="25" hidden="1" customWidth="1"/>
    <col min="9" max="9" width="8.6640625" style="25" customWidth="1"/>
    <col min="10" max="10" width="15.33203125" style="25" customWidth="1"/>
    <col min="11" max="16384" width="14.44140625" style="25"/>
  </cols>
  <sheetData>
    <row r="1" spans="1:9" ht="27" customHeight="1" thickBot="1" x14ac:dyDescent="0.45">
      <c r="A1" s="126" t="s">
        <v>145</v>
      </c>
      <c r="B1" s="127"/>
      <c r="C1" s="127"/>
      <c r="D1" s="127"/>
      <c r="E1" s="127"/>
      <c r="F1" s="128"/>
    </row>
    <row r="2" spans="1:9" ht="19.5" customHeight="1" thickTop="1" x14ac:dyDescent="0.25">
      <c r="A2" s="29" t="s">
        <v>0</v>
      </c>
      <c r="B2" s="30"/>
      <c r="C2" s="137" t="s">
        <v>63</v>
      </c>
      <c r="D2" s="138"/>
      <c r="E2" s="139"/>
      <c r="F2" s="32"/>
      <c r="H2" s="110" t="s">
        <v>1</v>
      </c>
      <c r="I2" s="111"/>
    </row>
    <row r="3" spans="1:9" ht="26.25" customHeight="1" thickBot="1" x14ac:dyDescent="0.3">
      <c r="A3" s="33" t="s">
        <v>2</v>
      </c>
      <c r="B3" s="34"/>
      <c r="C3" s="131" t="s">
        <v>62</v>
      </c>
      <c r="D3" s="131"/>
      <c r="E3" s="132"/>
      <c r="F3" s="129"/>
      <c r="H3" s="112"/>
      <c r="I3" s="113"/>
    </row>
    <row r="4" spans="1:9" ht="19.5" customHeight="1" thickBot="1" x14ac:dyDescent="0.3">
      <c r="A4" s="35" t="s">
        <v>4</v>
      </c>
      <c r="B4" s="36"/>
      <c r="C4" s="133"/>
      <c r="D4" s="133"/>
      <c r="E4" s="134"/>
      <c r="F4" s="130"/>
      <c r="H4" s="113"/>
      <c r="I4" s="113"/>
    </row>
    <row r="5" spans="1:9" ht="30.75" customHeight="1" thickBot="1" x14ac:dyDescent="0.3">
      <c r="A5" s="37" t="s">
        <v>5</v>
      </c>
      <c r="B5" s="38"/>
      <c r="C5" s="115" t="s">
        <v>6</v>
      </c>
      <c r="D5" s="116"/>
      <c r="E5" s="117"/>
      <c r="F5" s="39"/>
      <c r="H5" s="113"/>
      <c r="I5" s="113"/>
    </row>
    <row r="6" spans="1:9" ht="27.6" thickTop="1" thickBot="1" x14ac:dyDescent="0.3">
      <c r="A6" s="118" t="s">
        <v>7</v>
      </c>
      <c r="B6" s="119"/>
      <c r="C6" s="40" t="s">
        <v>8</v>
      </c>
      <c r="D6" s="41" t="s">
        <v>9</v>
      </c>
      <c r="E6" s="42" t="s">
        <v>10</v>
      </c>
      <c r="F6" s="41" t="s">
        <v>11</v>
      </c>
      <c r="H6" s="43" t="s">
        <v>12</v>
      </c>
    </row>
    <row r="7" spans="1:9" ht="23.25" customHeight="1" x14ac:dyDescent="0.25">
      <c r="A7" s="84" t="s">
        <v>144</v>
      </c>
      <c r="B7" s="45" t="e">
        <f>G7/B4</f>
        <v>#DIV/0!</v>
      </c>
      <c r="C7" s="46"/>
      <c r="D7" s="1"/>
      <c r="E7" s="2"/>
      <c r="F7" s="3"/>
      <c r="G7" s="47">
        <f>SUM(G8:G25)</f>
        <v>0</v>
      </c>
    </row>
    <row r="8" spans="1:9" ht="38.25" customHeight="1" x14ac:dyDescent="0.25">
      <c r="A8" s="124" t="s">
        <v>125</v>
      </c>
      <c r="B8" s="125"/>
      <c r="C8" s="4">
        <v>150</v>
      </c>
      <c r="D8" s="4"/>
      <c r="E8" s="4">
        <v>250</v>
      </c>
      <c r="F8" s="5">
        <f>D8*E8</f>
        <v>0</v>
      </c>
      <c r="G8" s="48">
        <f>C8*D8</f>
        <v>0</v>
      </c>
      <c r="H8" s="49"/>
    </row>
    <row r="9" spans="1:9" ht="45" customHeight="1" x14ac:dyDescent="0.25">
      <c r="A9" s="124" t="s">
        <v>135</v>
      </c>
      <c r="B9" s="125"/>
      <c r="C9" s="4">
        <v>150</v>
      </c>
      <c r="D9" s="4"/>
      <c r="E9" s="4">
        <v>300</v>
      </c>
      <c r="F9" s="5">
        <f t="shared" ref="F9:F29" si="0">D9*E9</f>
        <v>0</v>
      </c>
      <c r="G9" s="48">
        <f t="shared" ref="G9:G25" si="1">C9*D9</f>
        <v>0</v>
      </c>
    </row>
    <row r="10" spans="1:9" ht="48.75" customHeight="1" x14ac:dyDescent="0.25">
      <c r="A10" s="124" t="s">
        <v>136</v>
      </c>
      <c r="B10" s="125"/>
      <c r="C10" s="4">
        <v>150</v>
      </c>
      <c r="D10" s="4"/>
      <c r="E10" s="4">
        <v>350</v>
      </c>
      <c r="F10" s="5">
        <f t="shared" si="0"/>
        <v>0</v>
      </c>
      <c r="G10" s="48">
        <f t="shared" si="1"/>
        <v>0</v>
      </c>
      <c r="H10" s="49"/>
    </row>
    <row r="11" spans="1:9" ht="38.25" customHeight="1" x14ac:dyDescent="0.25">
      <c r="A11" s="124" t="s">
        <v>137</v>
      </c>
      <c r="B11" s="125"/>
      <c r="C11" s="4">
        <v>200</v>
      </c>
      <c r="D11" s="4"/>
      <c r="E11" s="4">
        <v>450</v>
      </c>
      <c r="F11" s="5">
        <f t="shared" si="0"/>
        <v>0</v>
      </c>
      <c r="G11" s="48">
        <f t="shared" si="1"/>
        <v>0</v>
      </c>
      <c r="H11" s="49"/>
    </row>
    <row r="12" spans="1:9" ht="38.25" customHeight="1" x14ac:dyDescent="0.25">
      <c r="A12" s="124" t="s">
        <v>142</v>
      </c>
      <c r="B12" s="125"/>
      <c r="C12" s="4">
        <v>150</v>
      </c>
      <c r="D12" s="4"/>
      <c r="E12" s="4">
        <v>420</v>
      </c>
      <c r="F12" s="5">
        <f t="shared" si="0"/>
        <v>0</v>
      </c>
      <c r="G12" s="48">
        <f t="shared" si="1"/>
        <v>0</v>
      </c>
      <c r="H12" s="49"/>
    </row>
    <row r="13" spans="1:9" ht="38.25" customHeight="1" x14ac:dyDescent="0.25">
      <c r="A13" s="124" t="s">
        <v>138</v>
      </c>
      <c r="B13" s="125"/>
      <c r="C13" s="4">
        <v>150</v>
      </c>
      <c r="D13" s="4"/>
      <c r="E13" s="4">
        <v>450</v>
      </c>
      <c r="F13" s="5">
        <f t="shared" si="0"/>
        <v>0</v>
      </c>
      <c r="G13" s="48">
        <f t="shared" si="1"/>
        <v>0</v>
      </c>
      <c r="H13" s="49"/>
    </row>
    <row r="14" spans="1:9" ht="38.25" customHeight="1" x14ac:dyDescent="0.25">
      <c r="A14" s="124" t="s">
        <v>126</v>
      </c>
      <c r="B14" s="125"/>
      <c r="C14" s="4">
        <v>150</v>
      </c>
      <c r="D14" s="4"/>
      <c r="E14" s="4">
        <v>390</v>
      </c>
      <c r="F14" s="5">
        <f t="shared" si="0"/>
        <v>0</v>
      </c>
      <c r="G14" s="48">
        <f t="shared" si="1"/>
        <v>0</v>
      </c>
    </row>
    <row r="15" spans="1:9" ht="38.25" customHeight="1" x14ac:dyDescent="0.25">
      <c r="A15" s="124" t="s">
        <v>139</v>
      </c>
      <c r="B15" s="125"/>
      <c r="C15" s="4">
        <v>150</v>
      </c>
      <c r="D15" s="4"/>
      <c r="E15" s="4">
        <v>450</v>
      </c>
      <c r="F15" s="5">
        <f t="shared" si="0"/>
        <v>0</v>
      </c>
      <c r="G15" s="48">
        <f t="shared" si="1"/>
        <v>0</v>
      </c>
    </row>
    <row r="16" spans="1:9" ht="38.25" customHeight="1" x14ac:dyDescent="0.25">
      <c r="A16" s="124" t="s">
        <v>127</v>
      </c>
      <c r="B16" s="125"/>
      <c r="C16" s="4">
        <v>100</v>
      </c>
      <c r="D16" s="4"/>
      <c r="E16" s="4">
        <v>280</v>
      </c>
      <c r="F16" s="5">
        <f t="shared" si="0"/>
        <v>0</v>
      </c>
      <c r="G16" s="48">
        <f t="shared" si="1"/>
        <v>0</v>
      </c>
    </row>
    <row r="17" spans="1:8" ht="38.25" customHeight="1" x14ac:dyDescent="0.25">
      <c r="A17" s="124" t="s">
        <v>130</v>
      </c>
      <c r="B17" s="125"/>
      <c r="C17" s="22">
        <v>100</v>
      </c>
      <c r="D17" s="4"/>
      <c r="E17" s="22">
        <v>250</v>
      </c>
      <c r="F17" s="5">
        <f>D17*E17</f>
        <v>0</v>
      </c>
      <c r="G17" s="48">
        <f t="shared" si="1"/>
        <v>0</v>
      </c>
    </row>
    <row r="18" spans="1:8" ht="38.25" customHeight="1" x14ac:dyDescent="0.25">
      <c r="A18" s="124" t="s">
        <v>128</v>
      </c>
      <c r="B18" s="125"/>
      <c r="C18" s="4">
        <v>400</v>
      </c>
      <c r="D18" s="4"/>
      <c r="E18" s="22">
        <v>750</v>
      </c>
      <c r="F18" s="5">
        <f t="shared" si="0"/>
        <v>0</v>
      </c>
      <c r="G18" s="48">
        <f t="shared" si="1"/>
        <v>0</v>
      </c>
    </row>
    <row r="19" spans="1:8" ht="38.25" customHeight="1" x14ac:dyDescent="0.25">
      <c r="A19" s="124" t="s">
        <v>131</v>
      </c>
      <c r="B19" s="125"/>
      <c r="C19" s="22">
        <v>400</v>
      </c>
      <c r="D19" s="4"/>
      <c r="E19" s="22">
        <v>850</v>
      </c>
      <c r="F19" s="5">
        <f t="shared" si="0"/>
        <v>0</v>
      </c>
      <c r="G19" s="48">
        <f t="shared" si="1"/>
        <v>0</v>
      </c>
    </row>
    <row r="20" spans="1:8" ht="38.25" customHeight="1" x14ac:dyDescent="0.25">
      <c r="A20" s="124" t="s">
        <v>132</v>
      </c>
      <c r="B20" s="125"/>
      <c r="C20" s="22">
        <v>350</v>
      </c>
      <c r="D20" s="4"/>
      <c r="E20" s="22">
        <v>500</v>
      </c>
      <c r="F20" s="5">
        <f t="shared" si="0"/>
        <v>0</v>
      </c>
      <c r="G20" s="48">
        <f t="shared" si="1"/>
        <v>0</v>
      </c>
    </row>
    <row r="21" spans="1:8" ht="38.25" customHeight="1" x14ac:dyDescent="0.25">
      <c r="A21" s="124" t="s">
        <v>129</v>
      </c>
      <c r="B21" s="125"/>
      <c r="C21" s="22">
        <v>350</v>
      </c>
      <c r="D21" s="4"/>
      <c r="E21" s="22">
        <v>650</v>
      </c>
      <c r="F21" s="5">
        <f t="shared" si="0"/>
        <v>0</v>
      </c>
      <c r="G21" s="48">
        <f t="shared" si="1"/>
        <v>0</v>
      </c>
    </row>
    <row r="22" spans="1:8" ht="38.25" customHeight="1" x14ac:dyDescent="0.25">
      <c r="A22" s="124" t="s">
        <v>146</v>
      </c>
      <c r="B22" s="125"/>
      <c r="C22" s="22">
        <v>150</v>
      </c>
      <c r="D22" s="4"/>
      <c r="E22" s="22">
        <v>250</v>
      </c>
      <c r="F22" s="5">
        <f t="shared" si="0"/>
        <v>0</v>
      </c>
      <c r="G22" s="48">
        <f t="shared" si="1"/>
        <v>0</v>
      </c>
    </row>
    <row r="23" spans="1:8" ht="38.25" customHeight="1" x14ac:dyDescent="0.25">
      <c r="A23" s="124" t="s">
        <v>143</v>
      </c>
      <c r="B23" s="125"/>
      <c r="C23" s="22">
        <v>100</v>
      </c>
      <c r="D23" s="4"/>
      <c r="E23" s="22">
        <v>230</v>
      </c>
      <c r="F23" s="5">
        <f t="shared" si="0"/>
        <v>0</v>
      </c>
      <c r="G23" s="48">
        <f t="shared" si="1"/>
        <v>0</v>
      </c>
    </row>
    <row r="24" spans="1:8" ht="38.25" customHeight="1" x14ac:dyDescent="0.25">
      <c r="A24" s="124" t="s">
        <v>147</v>
      </c>
      <c r="B24" s="125"/>
      <c r="C24" s="22">
        <v>1000</v>
      </c>
      <c r="D24" s="4"/>
      <c r="E24" s="22">
        <v>5000</v>
      </c>
      <c r="F24" s="5">
        <f t="shared" si="0"/>
        <v>0</v>
      </c>
      <c r="G24" s="48">
        <f t="shared" si="1"/>
        <v>0</v>
      </c>
    </row>
    <row r="25" spans="1:8" ht="38.25" customHeight="1" x14ac:dyDescent="0.25">
      <c r="A25" s="124" t="s">
        <v>140</v>
      </c>
      <c r="B25" s="125"/>
      <c r="C25" s="22">
        <v>500</v>
      </c>
      <c r="D25" s="4"/>
      <c r="E25" s="22">
        <v>900</v>
      </c>
      <c r="F25" s="5">
        <f t="shared" si="0"/>
        <v>0</v>
      </c>
      <c r="G25" s="48">
        <f t="shared" si="1"/>
        <v>0</v>
      </c>
    </row>
    <row r="26" spans="1:8" ht="20.399999999999999" customHeight="1" x14ac:dyDescent="0.25">
      <c r="A26" s="81" t="s">
        <v>44</v>
      </c>
      <c r="B26" s="82" t="e">
        <f>G26/B4</f>
        <v>#DIV/0!</v>
      </c>
      <c r="C26" s="82"/>
      <c r="D26" s="82"/>
      <c r="E26" s="82"/>
      <c r="F26" s="83"/>
      <c r="G26" s="85">
        <f>SUM(G27:G29)</f>
        <v>0</v>
      </c>
    </row>
    <row r="27" spans="1:8" ht="38.25" customHeight="1" x14ac:dyDescent="0.25">
      <c r="A27" s="124" t="s">
        <v>133</v>
      </c>
      <c r="B27" s="125"/>
      <c r="C27" s="22">
        <v>500</v>
      </c>
      <c r="D27" s="4"/>
      <c r="E27" s="22">
        <v>300</v>
      </c>
      <c r="F27" s="5">
        <f t="shared" si="0"/>
        <v>0</v>
      </c>
      <c r="G27" s="25">
        <f>C27*D27</f>
        <v>0</v>
      </c>
    </row>
    <row r="28" spans="1:8" ht="38.25" customHeight="1" x14ac:dyDescent="0.25">
      <c r="A28" s="124" t="s">
        <v>134</v>
      </c>
      <c r="B28" s="125"/>
      <c r="C28" s="22">
        <v>500</v>
      </c>
      <c r="D28" s="4"/>
      <c r="E28" s="22">
        <v>250</v>
      </c>
      <c r="F28" s="5">
        <f t="shared" si="0"/>
        <v>0</v>
      </c>
      <c r="G28" s="25">
        <f t="shared" ref="G28:G29" si="2">C28*D28</f>
        <v>0</v>
      </c>
    </row>
    <row r="29" spans="1:8" ht="38.25" customHeight="1" thickBot="1" x14ac:dyDescent="0.3">
      <c r="A29" s="124" t="s">
        <v>141</v>
      </c>
      <c r="B29" s="125"/>
      <c r="C29" s="22">
        <v>1000</v>
      </c>
      <c r="D29" s="4"/>
      <c r="E29" s="22">
        <v>500</v>
      </c>
      <c r="F29" s="5">
        <f t="shared" si="0"/>
        <v>0</v>
      </c>
      <c r="G29" s="25">
        <f t="shared" si="2"/>
        <v>0</v>
      </c>
    </row>
    <row r="30" spans="1:8" ht="21" customHeight="1" x14ac:dyDescent="0.25">
      <c r="A30" s="62" t="s">
        <v>51</v>
      </c>
      <c r="B30" s="63">
        <f>SUM(F8:F29)</f>
        <v>0</v>
      </c>
      <c r="C30" s="153" t="s">
        <v>52</v>
      </c>
      <c r="D30" s="154"/>
      <c r="E30" s="154"/>
      <c r="F30" s="155"/>
      <c r="H30" s="49"/>
    </row>
    <row r="31" spans="1:8" ht="21" customHeight="1" x14ac:dyDescent="0.25">
      <c r="A31" s="64" t="s">
        <v>54</v>
      </c>
      <c r="B31" s="65">
        <f>B30*0.1</f>
        <v>0</v>
      </c>
      <c r="C31" s="150" t="s">
        <v>55</v>
      </c>
      <c r="D31" s="151"/>
      <c r="E31" s="152"/>
      <c r="F31" s="66" t="e">
        <f>G31/B4</f>
        <v>#DIV/0!</v>
      </c>
      <c r="G31" s="28">
        <f>G7</f>
        <v>0</v>
      </c>
    </row>
    <row r="32" spans="1:8" ht="27" customHeight="1" x14ac:dyDescent="0.25">
      <c r="A32" s="80" t="s">
        <v>64</v>
      </c>
      <c r="B32" s="68">
        <v>0</v>
      </c>
      <c r="C32" s="150" t="s">
        <v>56</v>
      </c>
      <c r="D32" s="151"/>
      <c r="E32" s="152"/>
      <c r="F32" s="66" t="e">
        <f>G32/B4</f>
        <v>#DIV/0!</v>
      </c>
      <c r="G32" s="28">
        <f>G26</f>
        <v>0</v>
      </c>
    </row>
    <row r="33" spans="1:6" ht="26.25" customHeight="1" x14ac:dyDescent="0.25">
      <c r="A33" s="69" t="s">
        <v>58</v>
      </c>
      <c r="B33" s="70">
        <f>B30+B31+B32</f>
        <v>0</v>
      </c>
      <c r="C33" s="143" t="s">
        <v>57</v>
      </c>
      <c r="D33" s="144"/>
      <c r="E33" s="145"/>
      <c r="F33" s="71" t="e">
        <f>B30/B4</f>
        <v>#DIV/0!</v>
      </c>
    </row>
    <row r="34" spans="1:6" ht="35.4" customHeight="1" x14ac:dyDescent="0.25">
      <c r="A34" s="101" t="s">
        <v>60</v>
      </c>
      <c r="B34" s="102"/>
      <c r="C34" s="101">
        <v>0</v>
      </c>
      <c r="D34" s="103"/>
      <c r="E34" s="103"/>
      <c r="F34" s="102"/>
    </row>
    <row r="35" spans="1:6" ht="35.4" customHeight="1" x14ac:dyDescent="0.25">
      <c r="A35" s="101" t="s">
        <v>58</v>
      </c>
      <c r="B35" s="102"/>
      <c r="C35" s="104" t="e">
        <f>B33+C34+#REF!</f>
        <v>#REF!</v>
      </c>
      <c r="D35" s="105"/>
      <c r="E35" s="105"/>
      <c r="F35" s="106"/>
    </row>
    <row r="36" spans="1:6" ht="35.4" customHeight="1" x14ac:dyDescent="0.25">
      <c r="A36" s="107"/>
      <c r="B36" s="107"/>
      <c r="C36" s="107"/>
      <c r="D36" s="107"/>
      <c r="E36" s="107"/>
      <c r="F36" s="107"/>
    </row>
  </sheetData>
  <mergeCells count="39">
    <mergeCell ref="A24:B24"/>
    <mergeCell ref="A11:B11"/>
    <mergeCell ref="A1:F1"/>
    <mergeCell ref="C2:E2"/>
    <mergeCell ref="H2:I2"/>
    <mergeCell ref="C3:E4"/>
    <mergeCell ref="F3:F4"/>
    <mergeCell ref="H3:I5"/>
    <mergeCell ref="C5:E5"/>
    <mergeCell ref="A6:B6"/>
    <mergeCell ref="A8:B8"/>
    <mergeCell ref="A9:B9"/>
    <mergeCell ref="A10:B10"/>
    <mergeCell ref="A18:B18"/>
    <mergeCell ref="A19:B19"/>
    <mergeCell ref="A20:B20"/>
    <mergeCell ref="A21:B21"/>
    <mergeCell ref="A23:B23"/>
    <mergeCell ref="A22:B22"/>
    <mergeCell ref="A17:B17"/>
    <mergeCell ref="A12:B12"/>
    <mergeCell ref="A13:B13"/>
    <mergeCell ref="A14:B14"/>
    <mergeCell ref="A15:B15"/>
    <mergeCell ref="A16:B16"/>
    <mergeCell ref="C36:F36"/>
    <mergeCell ref="C30:F30"/>
    <mergeCell ref="C33:E33"/>
    <mergeCell ref="A34:B34"/>
    <mergeCell ref="C34:F34"/>
    <mergeCell ref="A35:B35"/>
    <mergeCell ref="C35:F35"/>
    <mergeCell ref="C31:E31"/>
    <mergeCell ref="C32:E32"/>
    <mergeCell ref="A29:B29"/>
    <mergeCell ref="A25:B25"/>
    <mergeCell ref="A27:B27"/>
    <mergeCell ref="A28:B28"/>
    <mergeCell ref="A36:B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Взрослое меню</vt:lpstr>
      <vt:lpstr>Детское 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эрик</dc:creator>
  <cp:lastModifiedBy>Мария С.</cp:lastModifiedBy>
  <cp:lastPrinted>2025-01-11T13:34:39Z</cp:lastPrinted>
  <dcterms:created xsi:type="dcterms:W3CDTF">2015-06-05T18:19:34Z</dcterms:created>
  <dcterms:modified xsi:type="dcterms:W3CDTF">2025-05-06T14:49:42Z</dcterms:modified>
</cp:coreProperties>
</file>